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ORI\Filípek\_Dokumenty\VEŘEJNÉ ZAKÁZKY\VZMR\VO Komenského sady 2024\Zadávací dokumentace\PD DZS_DPS\"/>
    </mc:Choice>
  </mc:AlternateContent>
  <bookViews>
    <workbookView xWindow="0" yWindow="0" windowWidth="25200" windowHeight="11895"/>
  </bookViews>
  <sheets>
    <sheet name="EI" sheetId="1" r:id="rId1"/>
  </sheets>
  <externalReferences>
    <externalReference r:id="rId2"/>
    <externalReference r:id="rId3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E3__">#REF!</definedName>
    <definedName name="__TR0__">#REF!</definedName>
    <definedName name="__TR1__">#REF!</definedName>
    <definedName name="afterdetail_lua_rozpdph">#REF!</definedName>
    <definedName name="afterdetail_rozpocty_rkap">#REF!</definedName>
    <definedName name="afterdetail_rozpocty_rozpocty">#REF!</definedName>
    <definedName name="AS">#REF!</definedName>
    <definedName name="beforeafterdetail_rozpocty_rozpocty.Poznamka2.1">#REF!</definedName>
    <definedName name="beforefirmy_rozpocty_pozn.Poznamka2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K">#REF!</definedName>
    <definedName name="DV">#REF!</definedName>
    <definedName name="end_rozpocty_rozpocty">#REF!</definedName>
    <definedName name="Excel_BuiltIn__FilterDatabase_1">#REF!</definedName>
    <definedName name="Excel_BuiltIn__FilterDatabase_2">[2]HRO!#REF!</definedName>
    <definedName name="Excel_BuiltIn_Print_Area_1_1">#REF!</definedName>
    <definedName name="Excel_BuiltIn_Print_Area_2">#REF!</definedName>
    <definedName name="Excel_BuiltIn_Print_Titles_1_1">#REF!</definedName>
    <definedName name="Excel_BuiltIn_Print_Titles_2">#REF!</definedName>
    <definedName name="f">#REF!</definedName>
    <definedName name="firmy_rozpocty_pozn">#REF!</definedName>
    <definedName name="H">#REF!</definedName>
    <definedName name="IC">#REF!</definedName>
    <definedName name="konec">#REF!</definedName>
    <definedName name="L">#REF!</definedName>
    <definedName name="M">#REF!</definedName>
    <definedName name="P">#REF!</definedName>
    <definedName name="PH">#REF!</definedName>
    <definedName name="PT">#REF!</definedName>
    <definedName name="Q">#REF!</definedName>
    <definedName name="RV">#REF!</definedName>
    <definedName name="sum_lua_dph">#REF!</definedName>
    <definedName name="sum_lua_hlavy">#REF!</definedName>
    <definedName name="sum_lua_rekap">#REF!</definedName>
    <definedName name="T">#REF!</definedName>
    <definedName name="TK">#REF!</definedName>
    <definedName name="top_lua_dph">#REF!</definedName>
    <definedName name="top_lua_hlavy">#REF!</definedName>
    <definedName name="top_rozpocty_rkap">#REF!</definedName>
    <definedName name="TP">#REF!</definedName>
    <definedName name="UV">#REF!</definedName>
    <definedName name="V">#REF!</definedName>
    <definedName name="X">#REF!</definedName>
    <definedName name="zacatek">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1" l="1"/>
  <c r="J85" i="1"/>
  <c r="J86" i="1"/>
  <c r="F86" i="1"/>
  <c r="F84" i="1"/>
  <c r="J39" i="1" l="1"/>
  <c r="J59" i="1" l="1"/>
  <c r="J57" i="1"/>
  <c r="J47" i="1"/>
  <c r="I47" i="1"/>
  <c r="F46" i="1"/>
  <c r="I46" i="1"/>
  <c r="J46" i="1"/>
  <c r="J25" i="1"/>
  <c r="F90" i="1" l="1"/>
  <c r="J90" i="1" s="1"/>
  <c r="F89" i="1"/>
  <c r="J89" i="1" s="1"/>
  <c r="F88" i="1"/>
  <c r="J88" i="1" s="1"/>
  <c r="F87" i="1"/>
  <c r="J87" i="1" s="1"/>
  <c r="J84" i="1"/>
  <c r="F83" i="1"/>
  <c r="J83" i="1" s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8" i="1"/>
  <c r="G46" i="1"/>
  <c r="F49" i="1"/>
  <c r="G34" i="1"/>
  <c r="I34" i="1" s="1"/>
  <c r="I36" i="1" s="1"/>
  <c r="F34" i="1"/>
  <c r="G33" i="1"/>
  <c r="I33" i="1" s="1"/>
  <c r="F33" i="1"/>
  <c r="G32" i="1"/>
  <c r="I32" i="1" s="1"/>
  <c r="F32" i="1"/>
  <c r="G31" i="1"/>
  <c r="I31" i="1" s="1"/>
  <c r="F31" i="1"/>
  <c r="G30" i="1"/>
  <c r="I30" i="1" s="1"/>
  <c r="F30" i="1"/>
  <c r="I29" i="1"/>
  <c r="F29" i="1"/>
  <c r="I28" i="1"/>
  <c r="F28" i="1"/>
  <c r="I27" i="1"/>
  <c r="F27" i="1"/>
  <c r="I26" i="1"/>
  <c r="F26" i="1"/>
  <c r="I25" i="1"/>
  <c r="F25" i="1"/>
  <c r="I24" i="1"/>
  <c r="F24" i="1"/>
  <c r="I23" i="1"/>
  <c r="F23" i="1"/>
  <c r="G22" i="1"/>
  <c r="I22" i="1" s="1"/>
  <c r="F22" i="1"/>
  <c r="G21" i="1"/>
  <c r="I21" i="1" s="1"/>
  <c r="F21" i="1"/>
  <c r="G20" i="1"/>
  <c r="I20" i="1" s="1"/>
  <c r="F20" i="1"/>
  <c r="I19" i="1"/>
  <c r="J19" i="1" s="1"/>
  <c r="I18" i="1"/>
  <c r="J18" i="1" s="1"/>
  <c r="I17" i="1"/>
  <c r="F17" i="1"/>
  <c r="G16" i="1"/>
  <c r="I16" i="1" s="1"/>
  <c r="F16" i="1"/>
  <c r="J91" i="1" l="1"/>
  <c r="J8" i="1" s="1"/>
  <c r="I37" i="1"/>
  <c r="I38" i="1"/>
  <c r="J79" i="1"/>
  <c r="J7" i="1" s="1"/>
  <c r="J28" i="1"/>
  <c r="J21" i="1"/>
  <c r="J31" i="1"/>
  <c r="J17" i="1"/>
  <c r="J30" i="1"/>
  <c r="J27" i="1"/>
  <c r="J29" i="1"/>
  <c r="J22" i="1"/>
  <c r="J23" i="1"/>
  <c r="J24" i="1"/>
  <c r="J32" i="1"/>
  <c r="J34" i="1"/>
  <c r="J36" i="1" s="1"/>
  <c r="F36" i="1"/>
  <c r="J33" i="1"/>
  <c r="J26" i="1"/>
  <c r="J20" i="1"/>
  <c r="I49" i="1"/>
  <c r="J49" i="1"/>
  <c r="J16" i="1"/>
  <c r="I50" i="1" l="1"/>
  <c r="I51" i="1" s="1"/>
  <c r="J52" i="1" s="1"/>
  <c r="J53" i="1" s="1"/>
  <c r="J6" i="1" s="1"/>
  <c r="J40" i="1" l="1"/>
  <c r="J5" i="1" s="1"/>
  <c r="J9" i="1" s="1"/>
  <c r="J10" i="1" s="1"/>
</calcChain>
</file>

<file path=xl/sharedStrings.xml><?xml version="1.0" encoding="utf-8"?>
<sst xmlns="http://schemas.openxmlformats.org/spreadsheetml/2006/main" count="169" uniqueCount="99">
  <si>
    <t>REKAPITULACE</t>
  </si>
  <si>
    <t>1. Elektromontáže  - VO</t>
  </si>
  <si>
    <t>2. Opická síť</t>
  </si>
  <si>
    <t>3. Zemní práce</t>
  </si>
  <si>
    <t>4. Práce  HZS</t>
  </si>
  <si>
    <t>1. ELEKTROMONTÁŽE</t>
  </si>
  <si>
    <t>Montáže</t>
  </si>
  <si>
    <t>Materiál</t>
  </si>
  <si>
    <t>Cena</t>
  </si>
  <si>
    <t>Pol.</t>
  </si>
  <si>
    <t>Název</t>
  </si>
  <si>
    <t>M.j.</t>
  </si>
  <si>
    <t>Množství</t>
  </si>
  <si>
    <t>Cena mon.</t>
  </si>
  <si>
    <t>Množ.</t>
  </si>
  <si>
    <t>Cena mat.</t>
  </si>
  <si>
    <t>celkem</t>
  </si>
  <si>
    <t>M+D  Chránička KORUFLEX 50, 50/41 mm, volně ulož.</t>
  </si>
  <si>
    <t>m</t>
  </si>
  <si>
    <t>Příplatek za zatahování kabelu do chráničky - do 0,75 kg/m</t>
  </si>
  <si>
    <t>D  Trubka do podvrtu D=110mm.</t>
  </si>
  <si>
    <t>D  Trubka do podvrtu D=160mm.</t>
  </si>
  <si>
    <t>M+D Jistič 3/20A,  vč úpravy stáv. rozvaděče RVO</t>
  </si>
  <si>
    <t>ks</t>
  </si>
  <si>
    <t>M  Ukončení kabelu celoplastového do 4 x 16 mm2</t>
  </si>
  <si>
    <t>M       Montáž a zapojení  LED svítidla, na stožár</t>
  </si>
  <si>
    <t>D - Dodávka LED svítidlo - 20W, RAL 9011, s vestavenou regulací - viz katalogový list</t>
  </si>
  <si>
    <t>M -  Montáž stožárů osvětlení, parkových , ocelových</t>
  </si>
  <si>
    <t>D -  stožár kónický, kuželový,  RAL 9011, v = 5,0m - viz katalogový list</t>
  </si>
  <si>
    <t>M  Elektrovýzbroj stožáru pro 1 okruh, bez dodávky rozvodnice stož.</t>
  </si>
  <si>
    <t>D -   stožárové rozvodnice  SR 721</t>
  </si>
  <si>
    <t>M+D Uzemňovací vedení  FeZn 10 mm</t>
  </si>
  <si>
    <t>M,+D Uzemňovací vedení  FeZn 30x4 mm</t>
  </si>
  <si>
    <t>M+D Svorka hromosvodní typ SR03</t>
  </si>
  <si>
    <t>Celkem</t>
  </si>
  <si>
    <t xml:space="preserve">Materiál podružný </t>
  </si>
  <si>
    <t>%</t>
  </si>
  <si>
    <t>Materiál celkem</t>
  </si>
  <si>
    <t>SOUČET</t>
  </si>
  <si>
    <t>1. ELEKTROMONTÁŽE CELKEM</t>
  </si>
  <si>
    <t>2. OPTICKÁ SÍŤ</t>
  </si>
  <si>
    <t>Položka</t>
  </si>
  <si>
    <t>010123</t>
  </si>
  <si>
    <t>M+D Chránička opt.kabelů  HDPE 06040, 40/33 mm,červená barva, volně ulož.</t>
  </si>
  <si>
    <t>D  Koncovka  HDPE 05141, 40 mm</t>
  </si>
  <si>
    <t>Materiál podružný</t>
  </si>
  <si>
    <t xml:space="preserve">% </t>
  </si>
  <si>
    <t>3.  Zemní práce</t>
  </si>
  <si>
    <t>Př.</t>
  </si>
  <si>
    <t>Mn.</t>
  </si>
  <si>
    <t xml:space="preserve">Vytýčení kabelového vedení v zastavěném prostoru </t>
  </si>
  <si>
    <t>km</t>
  </si>
  <si>
    <t>Jáma pro stožár veřej.osvětlení a pilíře zem.3, ručně</t>
  </si>
  <si>
    <t>Betonový základ do zeminy bez bednění, tř. C12/15 (B15)</t>
  </si>
  <si>
    <t>m3</t>
  </si>
  <si>
    <t>Stožárové pouzdra pro stožár VO, roura PVC 300x1000 mm</t>
  </si>
  <si>
    <t>Ruční výkop kabelové rýhy š.50, hl. 80 cm, zem.3  - v travnatém povrchu</t>
  </si>
  <si>
    <t>Strojní výkop kabelové rýhy š.50, hl. 80 cm, zem.3  - v travnatém povrchu</t>
  </si>
  <si>
    <t xml:space="preserve">Zához rýhy ručně se zhutněním  </t>
  </si>
  <si>
    <t xml:space="preserve">Zához rýhy strojně se zhutněním  </t>
  </si>
  <si>
    <t>Kabelové lože z písku  tl.10cm , do šíře 65 cm</t>
  </si>
  <si>
    <t>Zakrytí plast.fólií do šířky 22cm - kabely VO (barva červená)</t>
  </si>
  <si>
    <t>Zakrytí plast.fólií do šířky 22cm - trubky optické sítě (barva oranžová)</t>
  </si>
  <si>
    <t>Úprava terénu po záhozu zeminou č.3, vč. zatravnění  (rýhy + jámy)</t>
  </si>
  <si>
    <t>m2</t>
  </si>
  <si>
    <t xml:space="preserve">Strojní  zemní protlak - do 110mm  </t>
  </si>
  <si>
    <t>Strojní  zemní protlak - do 160mm</t>
  </si>
  <si>
    <t>Startovací jáma pro protlak, výkop vč. zásypu</t>
  </si>
  <si>
    <t>Koncová jáma pro protlak, výkop vč. zásypu</t>
  </si>
  <si>
    <t>kpl</t>
  </si>
  <si>
    <t>Vodorovné přemístění horniny do vzdálenosti 1km</t>
  </si>
  <si>
    <t>Příplatek k vodorovné přemístění horniny do vzdálenosti - za každý další km</t>
  </si>
  <si>
    <t>Poplatek za uložení zeminy na skládku</t>
  </si>
  <si>
    <t>t</t>
  </si>
  <si>
    <t xml:space="preserve"> 4. Práce  HZS</t>
  </si>
  <si>
    <t>Mn</t>
  </si>
  <si>
    <t>hod</t>
  </si>
  <si>
    <t>HZS</t>
  </si>
  <si>
    <t>Výchozí revize -  rozvod VO</t>
  </si>
  <si>
    <t>Výchozí revize - optická síť</t>
  </si>
  <si>
    <t>4. Práce HZS   CELKEM</t>
  </si>
  <si>
    <t>Demontáže stáv. svítidel a sadových beton. stožárů, vč.odvozu na skládku a poplatku za skládku</t>
  </si>
  <si>
    <t>Práce spojené s uložením kabelů a chrániček HDPE do stavájící konstrukce mostků (řezání asfalt .chodníku, zpětné zasfaltováví, vč event. dodávky materiálu)</t>
  </si>
  <si>
    <t>Koordinace kabelových  tras a ostatních profesí, vč umístění stožárů VO dle místních podmínek - nutno odsouhlasit předem</t>
  </si>
  <si>
    <t>Vytrhání a zpětné položení dlažby v chodníku -  pro zapojení kabelu do stožáru S1 
(vč. výkopu a záhozu a event. dodávky materiálu)</t>
  </si>
  <si>
    <r>
      <t>M+D  Kabel CYKY 5x 6 mm</t>
    </r>
    <r>
      <rPr>
        <vertAlign val="superscript"/>
        <sz val="9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volně uložený</t>
    </r>
  </si>
  <si>
    <r>
      <t>M+D  Kabel CYKY 4 x 10 mm</t>
    </r>
    <r>
      <rPr>
        <vertAlign val="superscript"/>
        <sz val="9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volně uložený</t>
    </r>
  </si>
  <si>
    <r>
      <t>M+D  Kabel CYKY 4 x 16 mm</t>
    </r>
    <r>
      <rPr>
        <vertAlign val="superscript"/>
        <sz val="9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volně uložený</t>
    </r>
  </si>
  <si>
    <r>
      <t>D Kabel CYKY 3C x 1.5 mm</t>
    </r>
    <r>
      <rPr>
        <vertAlign val="superscript"/>
        <sz val="9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volně uložený</t>
    </r>
  </si>
  <si>
    <t>Jedn. cena</t>
  </si>
  <si>
    <t>Veřejné osvětlení v Komenského sadech v Třeboni</t>
  </si>
  <si>
    <t>ELEKTROMONTÁŽE CELKEM - bez DPH</t>
  </si>
  <si>
    <t>ELEKTROMONTÁŽE CELKEM - včetně DPH</t>
  </si>
  <si>
    <t>Vytyčení podzemních vedení</t>
  </si>
  <si>
    <t xml:space="preserve">Dopravně-inženýrské opatření </t>
  </si>
  <si>
    <t>Dokumentace skutečného provedení stavby</t>
  </si>
  <si>
    <t xml:space="preserve">Geodetické zaměření skutečného provedení stavby </t>
  </si>
  <si>
    <t>3. Zemní práce CELKEM</t>
  </si>
  <si>
    <t>2. OPTICKÁ SÍŤ 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</si>
</sst>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"/>
    <numFmt numFmtId="165" formatCode="0.0"/>
    <numFmt numFmtId="166" formatCode="#,##0.00_ ;[Red]\-#,##0.00\ "/>
    <numFmt numFmtId="167" formatCode="#,##0_ ;[Red]\-#,##0\ "/>
  </numFmts>
  <fonts count="8" x14ac:knownFonts="1">
    <font>
      <sz val="10"/>
      <color theme="1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49" fontId="2" fillId="0" borderId="0" xfId="1" applyNumberFormat="1" applyFont="1" applyAlignment="1">
      <alignment horizontal="left" indent="1"/>
    </xf>
    <xf numFmtId="0" fontId="3" fillId="0" borderId="0" xfId="1" applyFont="1"/>
    <xf numFmtId="0" fontId="2" fillId="0" borderId="0" xfId="1" applyFont="1" applyAlignment="1">
      <alignment horizontal="right"/>
    </xf>
    <xf numFmtId="0" fontId="2" fillId="0" borderId="0" xfId="1" applyFont="1"/>
    <xf numFmtId="4" fontId="2" fillId="0" borderId="0" xfId="1" applyNumberFormat="1" applyFont="1"/>
    <xf numFmtId="2" fontId="2" fillId="0" borderId="0" xfId="1" applyNumberFormat="1" applyFont="1"/>
    <xf numFmtId="164" fontId="2" fillId="0" borderId="0" xfId="1" applyNumberFormat="1" applyFont="1"/>
    <xf numFmtId="2" fontId="2" fillId="0" borderId="0" xfId="1" applyNumberFormat="1" applyFont="1" applyAlignment="1">
      <alignment horizontal="right"/>
    </xf>
    <xf numFmtId="4" fontId="2" fillId="0" borderId="0" xfId="1" applyNumberFormat="1" applyFont="1" applyAlignment="1">
      <alignment horizontal="right" vertical="top"/>
    </xf>
    <xf numFmtId="0" fontId="2" fillId="0" borderId="1" xfId="1" applyFont="1" applyBorder="1"/>
    <xf numFmtId="4" fontId="2" fillId="0" borderId="1" xfId="1" applyNumberFormat="1" applyFont="1" applyBorder="1" applyAlignment="1">
      <alignment horizontal="right"/>
    </xf>
    <xf numFmtId="2" fontId="4" fillId="0" borderId="0" xfId="1" applyNumberFormat="1" applyFont="1" applyAlignment="1">
      <alignment horizontal="right"/>
    </xf>
    <xf numFmtId="0" fontId="4" fillId="0" borderId="0" xfId="1" applyFont="1"/>
    <xf numFmtId="0" fontId="5" fillId="0" borderId="0" xfId="1" applyFont="1"/>
    <xf numFmtId="49" fontId="2" fillId="0" borderId="2" xfId="1" applyNumberFormat="1" applyFont="1" applyBorder="1" applyAlignment="1">
      <alignment horizontal="left" indent="1"/>
    </xf>
    <xf numFmtId="0" fontId="2" fillId="0" borderId="2" xfId="1" applyFont="1" applyBorder="1"/>
    <xf numFmtId="0" fontId="2" fillId="0" borderId="2" xfId="1" applyFont="1" applyBorder="1" applyAlignment="1">
      <alignment horizontal="right"/>
    </xf>
    <xf numFmtId="4" fontId="2" fillId="0" borderId="2" xfId="1" applyNumberFormat="1" applyFont="1" applyBorder="1" applyAlignment="1">
      <alignment horizontal="right"/>
    </xf>
    <xf numFmtId="166" fontId="2" fillId="2" borderId="0" xfId="1" applyNumberFormat="1" applyFont="1" applyFill="1"/>
    <xf numFmtId="166" fontId="2" fillId="0" borderId="0" xfId="1" applyNumberFormat="1" applyFont="1"/>
    <xf numFmtId="167" fontId="2" fillId="0" borderId="0" xfId="1" applyNumberFormat="1" applyFont="1"/>
    <xf numFmtId="166" fontId="2" fillId="0" borderId="3" xfId="1" applyNumberFormat="1" applyFont="1" applyBorder="1"/>
    <xf numFmtId="0" fontId="2" fillId="0" borderId="4" xfId="1" applyFont="1" applyBorder="1"/>
    <xf numFmtId="166" fontId="2" fillId="0" borderId="4" xfId="1" applyNumberFormat="1" applyFont="1" applyBorder="1"/>
    <xf numFmtId="166" fontId="2" fillId="0" borderId="0" xfId="1" applyNumberFormat="1" applyFont="1" applyAlignment="1">
      <alignment horizontal="right"/>
    </xf>
    <xf numFmtId="0" fontId="5" fillId="0" borderId="5" xfId="1" applyFont="1" applyBorder="1"/>
    <xf numFmtId="0" fontId="5" fillId="0" borderId="5" xfId="1" applyFont="1" applyBorder="1" applyAlignment="1">
      <alignment horizontal="right"/>
    </xf>
    <xf numFmtId="166" fontId="5" fillId="0" borderId="5" xfId="1" applyNumberFormat="1" applyFont="1" applyBorder="1"/>
    <xf numFmtId="0" fontId="5" fillId="0" borderId="0" xfId="1" applyFont="1" applyAlignment="1">
      <alignment horizontal="right"/>
    </xf>
    <xf numFmtId="166" fontId="5" fillId="0" borderId="0" xfId="1" applyNumberFormat="1" applyFont="1"/>
    <xf numFmtId="0" fontId="2" fillId="0" borderId="0" xfId="1" applyFont="1" applyAlignment="1">
      <alignment horizontal="left" indent="1"/>
    </xf>
    <xf numFmtId="166" fontId="2" fillId="0" borderId="3" xfId="1" applyNumberFormat="1" applyFont="1" applyBorder="1" applyAlignment="1">
      <alignment horizontal="right"/>
    </xf>
    <xf numFmtId="0" fontId="2" fillId="0" borderId="4" xfId="1" applyFont="1" applyBorder="1" applyAlignment="1">
      <alignment horizontal="left" indent="1"/>
    </xf>
    <xf numFmtId="49" fontId="2" fillId="0" borderId="5" xfId="1" applyNumberFormat="1" applyFont="1" applyBorder="1" applyAlignment="1">
      <alignment horizontal="left" indent="1"/>
    </xf>
    <xf numFmtId="0" fontId="2" fillId="0" borderId="5" xfId="1" applyFont="1" applyBorder="1" applyAlignment="1">
      <alignment horizontal="right"/>
    </xf>
    <xf numFmtId="0" fontId="2" fillId="0" borderId="5" xfId="1" applyFont="1" applyBorder="1"/>
    <xf numFmtId="166" fontId="2" fillId="0" borderId="5" xfId="1" applyNumberFormat="1" applyFont="1" applyBorder="1"/>
    <xf numFmtId="0" fontId="7" fillId="0" borderId="0" xfId="1" applyFont="1"/>
    <xf numFmtId="166" fontId="7" fillId="0" borderId="0" xfId="1" applyNumberFormat="1" applyFont="1"/>
    <xf numFmtId="4" fontId="2" fillId="0" borderId="0" xfId="1" applyNumberFormat="1" applyFont="1" applyAlignment="1">
      <alignment horizontal="right"/>
    </xf>
    <xf numFmtId="0" fontId="2" fillId="0" borderId="1" xfId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166" fontId="2" fillId="0" borderId="0" xfId="1" applyNumberFormat="1" applyFont="1" applyFill="1" applyAlignment="1">
      <alignment horizontal="right"/>
    </xf>
    <xf numFmtId="2" fontId="2" fillId="2" borderId="0" xfId="1" applyNumberFormat="1" applyFont="1" applyFill="1" applyAlignment="1">
      <alignment horizontal="right"/>
    </xf>
    <xf numFmtId="1" fontId="2" fillId="0" borderId="0" xfId="1" applyNumberFormat="1" applyFont="1" applyAlignment="1">
      <alignment horizontal="right"/>
    </xf>
    <xf numFmtId="4" fontId="2" fillId="2" borderId="0" xfId="1" applyNumberFormat="1" applyFont="1" applyFill="1" applyAlignment="1">
      <alignment horizontal="right"/>
    </xf>
    <xf numFmtId="166" fontId="2" fillId="0" borderId="0" xfId="1" applyNumberFormat="1" applyFont="1" applyFill="1"/>
    <xf numFmtId="2" fontId="2" fillId="2" borderId="0" xfId="1" applyNumberFormat="1" applyFont="1" applyFill="1"/>
    <xf numFmtId="49" fontId="2" fillId="0" borderId="0" xfId="1" applyNumberFormat="1" applyFont="1" applyAlignment="1">
      <alignment horizontal="left"/>
    </xf>
    <xf numFmtId="0" fontId="2" fillId="0" borderId="0" xfId="1" applyFont="1" applyAlignment="1">
      <alignment wrapText="1"/>
    </xf>
    <xf numFmtId="0" fontId="2" fillId="0" borderId="3" xfId="1" applyFont="1" applyBorder="1"/>
    <xf numFmtId="0" fontId="2" fillId="0" borderId="3" xfId="1" applyFont="1" applyBorder="1" applyAlignment="1">
      <alignment horizontal="right"/>
    </xf>
    <xf numFmtId="2" fontId="2" fillId="0" borderId="3" xfId="1" applyNumberFormat="1" applyFont="1" applyBorder="1" applyAlignment="1">
      <alignment horizontal="right"/>
    </xf>
    <xf numFmtId="4" fontId="2" fillId="0" borderId="3" xfId="1" applyNumberFormat="1" applyFont="1" applyBorder="1"/>
    <xf numFmtId="0" fontId="5" fillId="0" borderId="3" xfId="1" applyFont="1" applyBorder="1"/>
    <xf numFmtId="2" fontId="2" fillId="0" borderId="3" xfId="1" applyNumberFormat="1" applyFont="1" applyBorder="1"/>
    <xf numFmtId="4" fontId="5" fillId="0" borderId="3" xfId="1" applyNumberFormat="1" applyFont="1" applyBorder="1"/>
    <xf numFmtId="4" fontId="5" fillId="0" borderId="0" xfId="1" applyNumberFormat="1" applyFont="1"/>
    <xf numFmtId="49" fontId="2" fillId="0" borderId="1" xfId="1" applyNumberFormat="1" applyFont="1" applyBorder="1" applyAlignment="1">
      <alignment horizontal="left"/>
    </xf>
    <xf numFmtId="0" fontId="2" fillId="0" borderId="0" xfId="1" applyFont="1" applyAlignment="1">
      <alignment horizontal="left" wrapText="1"/>
    </xf>
    <xf numFmtId="4" fontId="2" fillId="2" borderId="0" xfId="1" applyNumberFormat="1" applyFont="1" applyFill="1"/>
    <xf numFmtId="165" fontId="2" fillId="0" borderId="0" xfId="1" applyNumberFormat="1" applyFont="1"/>
    <xf numFmtId="4" fontId="2" fillId="2" borderId="3" xfId="1" applyNumberFormat="1" applyFont="1" applyFill="1" applyBorder="1"/>
    <xf numFmtId="164" fontId="2" fillId="0" borderId="3" xfId="1" applyNumberFormat="1" applyFont="1" applyBorder="1"/>
    <xf numFmtId="49" fontId="5" fillId="0" borderId="0" xfId="1" applyNumberFormat="1" applyFont="1" applyAlignment="1">
      <alignment horizontal="left"/>
    </xf>
    <xf numFmtId="2" fontId="5" fillId="0" borderId="5" xfId="1" applyNumberFormat="1" applyFont="1" applyBorder="1" applyAlignment="1">
      <alignment horizontal="right"/>
    </xf>
    <xf numFmtId="4" fontId="5" fillId="0" borderId="5" xfId="1" applyNumberFormat="1" applyFont="1" applyBorder="1" applyAlignment="1">
      <alignment horizontal="right"/>
    </xf>
    <xf numFmtId="0" fontId="4" fillId="0" borderId="0" xfId="1" applyFont="1" applyAlignment="1">
      <alignment horizontal="left"/>
    </xf>
    <xf numFmtId="0" fontId="2" fillId="0" borderId="2" xfId="1" applyFont="1" applyBorder="1" applyAlignment="1">
      <alignment horizontal="center"/>
    </xf>
  </cellXfs>
  <cellStyles count="2">
    <cellStyle name="Normální" xfId="0" builtinId="0"/>
    <cellStyle name="Normální 45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TRDATA.mutrebon.local\Home\Users\Petra%20Neugebauerov&#225;\Desktop\VV-R-%20Vykazy%20vymer%20,%20rozpocet\A-%20stavebni%20E\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TRDATA.mutrebon.local\Home\Documents%20and%20Settings\Uzivatel\Plocha\pristavba%20saten%204.2018\17058%20celkovy%20vykaz%20vymer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ARC"/>
      <sheetName val="VKO"/>
      <sheetName val="ZTI"/>
      <sheetName val="VYT"/>
      <sheetName val="VZT"/>
      <sheetName val="EI"/>
      <sheetName val="EPS"/>
      <sheetName val="MaR"/>
      <sheetName val="HRO"/>
      <sheetName val="VRN"/>
      <sheetName val="List4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L92"/>
  <sheetViews>
    <sheetView tabSelected="1" topLeftCell="A52" zoomScaleNormal="100" workbookViewId="0">
      <selection activeCell="E90" sqref="E90"/>
    </sheetView>
  </sheetViews>
  <sheetFormatPr defaultColWidth="6.42578125" defaultRowHeight="12" x14ac:dyDescent="0.2"/>
  <cols>
    <col min="1" max="1" width="0.5703125" style="4" customWidth="1"/>
    <col min="2" max="2" width="67.7109375" style="4" customWidth="1"/>
    <col min="3" max="3" width="6.28515625" style="4" customWidth="1"/>
    <col min="4" max="4" width="7.85546875" style="4" customWidth="1"/>
    <col min="5" max="5" width="10.140625" style="4" customWidth="1"/>
    <col min="6" max="6" width="10.42578125" style="4" customWidth="1"/>
    <col min="7" max="7" width="7" style="4" customWidth="1"/>
    <col min="8" max="8" width="9.85546875" style="4" customWidth="1"/>
    <col min="9" max="9" width="12.140625" style="4" customWidth="1"/>
    <col min="10" max="10" width="12.7109375" style="4" customWidth="1"/>
    <col min="11" max="11" width="8.42578125" style="4" customWidth="1"/>
    <col min="12" max="12" width="8.85546875" style="4" bestFit="1" customWidth="1"/>
    <col min="13" max="256" width="6.42578125" style="4"/>
    <col min="257" max="257" width="0.5703125" style="4" customWidth="1"/>
    <col min="258" max="258" width="69.85546875" style="4" customWidth="1"/>
    <col min="259" max="259" width="6.28515625" style="4" customWidth="1"/>
    <col min="260" max="260" width="7.85546875" style="4" customWidth="1"/>
    <col min="261" max="261" width="8.5703125" style="4" customWidth="1"/>
    <col min="262" max="262" width="9.85546875" style="4" customWidth="1"/>
    <col min="263" max="263" width="6.5703125" style="4" customWidth="1"/>
    <col min="264" max="264" width="9.42578125" style="4" customWidth="1"/>
    <col min="265" max="265" width="12.140625" style="4" customWidth="1"/>
    <col min="266" max="266" width="12.7109375" style="4" customWidth="1"/>
    <col min="267" max="267" width="8.42578125" style="4" customWidth="1"/>
    <col min="268" max="268" width="8.85546875" style="4" bestFit="1" customWidth="1"/>
    <col min="269" max="512" width="6.42578125" style="4"/>
    <col min="513" max="513" width="0.5703125" style="4" customWidth="1"/>
    <col min="514" max="514" width="69.85546875" style="4" customWidth="1"/>
    <col min="515" max="515" width="6.28515625" style="4" customWidth="1"/>
    <col min="516" max="516" width="7.85546875" style="4" customWidth="1"/>
    <col min="517" max="517" width="8.5703125" style="4" customWidth="1"/>
    <col min="518" max="518" width="9.85546875" style="4" customWidth="1"/>
    <col min="519" max="519" width="6.5703125" style="4" customWidth="1"/>
    <col min="520" max="520" width="9.42578125" style="4" customWidth="1"/>
    <col min="521" max="521" width="12.140625" style="4" customWidth="1"/>
    <col min="522" max="522" width="12.7109375" style="4" customWidth="1"/>
    <col min="523" max="523" width="8.42578125" style="4" customWidth="1"/>
    <col min="524" max="524" width="8.85546875" style="4" bestFit="1" customWidth="1"/>
    <col min="525" max="768" width="6.42578125" style="4"/>
    <col min="769" max="769" width="0.5703125" style="4" customWidth="1"/>
    <col min="770" max="770" width="69.85546875" style="4" customWidth="1"/>
    <col min="771" max="771" width="6.28515625" style="4" customWidth="1"/>
    <col min="772" max="772" width="7.85546875" style="4" customWidth="1"/>
    <col min="773" max="773" width="8.5703125" style="4" customWidth="1"/>
    <col min="774" max="774" width="9.85546875" style="4" customWidth="1"/>
    <col min="775" max="775" width="6.5703125" style="4" customWidth="1"/>
    <col min="776" max="776" width="9.42578125" style="4" customWidth="1"/>
    <col min="777" max="777" width="12.140625" style="4" customWidth="1"/>
    <col min="778" max="778" width="12.7109375" style="4" customWidth="1"/>
    <col min="779" max="779" width="8.42578125" style="4" customWidth="1"/>
    <col min="780" max="780" width="8.85546875" style="4" bestFit="1" customWidth="1"/>
    <col min="781" max="1024" width="6.42578125" style="4"/>
    <col min="1025" max="1025" width="0.5703125" style="4" customWidth="1"/>
    <col min="1026" max="1026" width="69.85546875" style="4" customWidth="1"/>
    <col min="1027" max="1027" width="6.28515625" style="4" customWidth="1"/>
    <col min="1028" max="1028" width="7.85546875" style="4" customWidth="1"/>
    <col min="1029" max="1029" width="8.5703125" style="4" customWidth="1"/>
    <col min="1030" max="1030" width="9.85546875" style="4" customWidth="1"/>
    <col min="1031" max="1031" width="6.5703125" style="4" customWidth="1"/>
    <col min="1032" max="1032" width="9.42578125" style="4" customWidth="1"/>
    <col min="1033" max="1033" width="12.140625" style="4" customWidth="1"/>
    <col min="1034" max="1034" width="12.7109375" style="4" customWidth="1"/>
    <col min="1035" max="1035" width="8.42578125" style="4" customWidth="1"/>
    <col min="1036" max="1036" width="8.85546875" style="4" bestFit="1" customWidth="1"/>
    <col min="1037" max="1280" width="6.42578125" style="4"/>
    <col min="1281" max="1281" width="0.5703125" style="4" customWidth="1"/>
    <col min="1282" max="1282" width="69.85546875" style="4" customWidth="1"/>
    <col min="1283" max="1283" width="6.28515625" style="4" customWidth="1"/>
    <col min="1284" max="1284" width="7.85546875" style="4" customWidth="1"/>
    <col min="1285" max="1285" width="8.5703125" style="4" customWidth="1"/>
    <col min="1286" max="1286" width="9.85546875" style="4" customWidth="1"/>
    <col min="1287" max="1287" width="6.5703125" style="4" customWidth="1"/>
    <col min="1288" max="1288" width="9.42578125" style="4" customWidth="1"/>
    <col min="1289" max="1289" width="12.140625" style="4" customWidth="1"/>
    <col min="1290" max="1290" width="12.7109375" style="4" customWidth="1"/>
    <col min="1291" max="1291" width="8.42578125" style="4" customWidth="1"/>
    <col min="1292" max="1292" width="8.85546875" style="4" bestFit="1" customWidth="1"/>
    <col min="1293" max="1536" width="6.42578125" style="4"/>
    <col min="1537" max="1537" width="0.5703125" style="4" customWidth="1"/>
    <col min="1538" max="1538" width="69.85546875" style="4" customWidth="1"/>
    <col min="1539" max="1539" width="6.28515625" style="4" customWidth="1"/>
    <col min="1540" max="1540" width="7.85546875" style="4" customWidth="1"/>
    <col min="1541" max="1541" width="8.5703125" style="4" customWidth="1"/>
    <col min="1542" max="1542" width="9.85546875" style="4" customWidth="1"/>
    <col min="1543" max="1543" width="6.5703125" style="4" customWidth="1"/>
    <col min="1544" max="1544" width="9.42578125" style="4" customWidth="1"/>
    <col min="1545" max="1545" width="12.140625" style="4" customWidth="1"/>
    <col min="1546" max="1546" width="12.7109375" style="4" customWidth="1"/>
    <col min="1547" max="1547" width="8.42578125" style="4" customWidth="1"/>
    <col min="1548" max="1548" width="8.85546875" style="4" bestFit="1" customWidth="1"/>
    <col min="1549" max="1792" width="6.42578125" style="4"/>
    <col min="1793" max="1793" width="0.5703125" style="4" customWidth="1"/>
    <col min="1794" max="1794" width="69.85546875" style="4" customWidth="1"/>
    <col min="1795" max="1795" width="6.28515625" style="4" customWidth="1"/>
    <col min="1796" max="1796" width="7.85546875" style="4" customWidth="1"/>
    <col min="1797" max="1797" width="8.5703125" style="4" customWidth="1"/>
    <col min="1798" max="1798" width="9.85546875" style="4" customWidth="1"/>
    <col min="1799" max="1799" width="6.5703125" style="4" customWidth="1"/>
    <col min="1800" max="1800" width="9.42578125" style="4" customWidth="1"/>
    <col min="1801" max="1801" width="12.140625" style="4" customWidth="1"/>
    <col min="1802" max="1802" width="12.7109375" style="4" customWidth="1"/>
    <col min="1803" max="1803" width="8.42578125" style="4" customWidth="1"/>
    <col min="1804" max="1804" width="8.85546875" style="4" bestFit="1" customWidth="1"/>
    <col min="1805" max="2048" width="6.42578125" style="4"/>
    <col min="2049" max="2049" width="0.5703125" style="4" customWidth="1"/>
    <col min="2050" max="2050" width="69.85546875" style="4" customWidth="1"/>
    <col min="2051" max="2051" width="6.28515625" style="4" customWidth="1"/>
    <col min="2052" max="2052" width="7.85546875" style="4" customWidth="1"/>
    <col min="2053" max="2053" width="8.5703125" style="4" customWidth="1"/>
    <col min="2054" max="2054" width="9.85546875" style="4" customWidth="1"/>
    <col min="2055" max="2055" width="6.5703125" style="4" customWidth="1"/>
    <col min="2056" max="2056" width="9.42578125" style="4" customWidth="1"/>
    <col min="2057" max="2057" width="12.140625" style="4" customWidth="1"/>
    <col min="2058" max="2058" width="12.7109375" style="4" customWidth="1"/>
    <col min="2059" max="2059" width="8.42578125" style="4" customWidth="1"/>
    <col min="2060" max="2060" width="8.85546875" style="4" bestFit="1" customWidth="1"/>
    <col min="2061" max="2304" width="6.42578125" style="4"/>
    <col min="2305" max="2305" width="0.5703125" style="4" customWidth="1"/>
    <col min="2306" max="2306" width="69.85546875" style="4" customWidth="1"/>
    <col min="2307" max="2307" width="6.28515625" style="4" customWidth="1"/>
    <col min="2308" max="2308" width="7.85546875" style="4" customWidth="1"/>
    <col min="2309" max="2309" width="8.5703125" style="4" customWidth="1"/>
    <col min="2310" max="2310" width="9.85546875" style="4" customWidth="1"/>
    <col min="2311" max="2311" width="6.5703125" style="4" customWidth="1"/>
    <col min="2312" max="2312" width="9.42578125" style="4" customWidth="1"/>
    <col min="2313" max="2313" width="12.140625" style="4" customWidth="1"/>
    <col min="2314" max="2314" width="12.7109375" style="4" customWidth="1"/>
    <col min="2315" max="2315" width="8.42578125" style="4" customWidth="1"/>
    <col min="2316" max="2316" width="8.85546875" style="4" bestFit="1" customWidth="1"/>
    <col min="2317" max="2560" width="6.42578125" style="4"/>
    <col min="2561" max="2561" width="0.5703125" style="4" customWidth="1"/>
    <col min="2562" max="2562" width="69.85546875" style="4" customWidth="1"/>
    <col min="2563" max="2563" width="6.28515625" style="4" customWidth="1"/>
    <col min="2564" max="2564" width="7.85546875" style="4" customWidth="1"/>
    <col min="2565" max="2565" width="8.5703125" style="4" customWidth="1"/>
    <col min="2566" max="2566" width="9.85546875" style="4" customWidth="1"/>
    <col min="2567" max="2567" width="6.5703125" style="4" customWidth="1"/>
    <col min="2568" max="2568" width="9.42578125" style="4" customWidth="1"/>
    <col min="2569" max="2569" width="12.140625" style="4" customWidth="1"/>
    <col min="2570" max="2570" width="12.7109375" style="4" customWidth="1"/>
    <col min="2571" max="2571" width="8.42578125" style="4" customWidth="1"/>
    <col min="2572" max="2572" width="8.85546875" style="4" bestFit="1" customWidth="1"/>
    <col min="2573" max="2816" width="6.42578125" style="4"/>
    <col min="2817" max="2817" width="0.5703125" style="4" customWidth="1"/>
    <col min="2818" max="2818" width="69.85546875" style="4" customWidth="1"/>
    <col min="2819" max="2819" width="6.28515625" style="4" customWidth="1"/>
    <col min="2820" max="2820" width="7.85546875" style="4" customWidth="1"/>
    <col min="2821" max="2821" width="8.5703125" style="4" customWidth="1"/>
    <col min="2822" max="2822" width="9.85546875" style="4" customWidth="1"/>
    <col min="2823" max="2823" width="6.5703125" style="4" customWidth="1"/>
    <col min="2824" max="2824" width="9.42578125" style="4" customWidth="1"/>
    <col min="2825" max="2825" width="12.140625" style="4" customWidth="1"/>
    <col min="2826" max="2826" width="12.7109375" style="4" customWidth="1"/>
    <col min="2827" max="2827" width="8.42578125" style="4" customWidth="1"/>
    <col min="2828" max="2828" width="8.85546875" style="4" bestFit="1" customWidth="1"/>
    <col min="2829" max="3072" width="6.42578125" style="4"/>
    <col min="3073" max="3073" width="0.5703125" style="4" customWidth="1"/>
    <col min="3074" max="3074" width="69.85546875" style="4" customWidth="1"/>
    <col min="3075" max="3075" width="6.28515625" style="4" customWidth="1"/>
    <col min="3076" max="3076" width="7.85546875" style="4" customWidth="1"/>
    <col min="3077" max="3077" width="8.5703125" style="4" customWidth="1"/>
    <col min="3078" max="3078" width="9.85546875" style="4" customWidth="1"/>
    <col min="3079" max="3079" width="6.5703125" style="4" customWidth="1"/>
    <col min="3080" max="3080" width="9.42578125" style="4" customWidth="1"/>
    <col min="3081" max="3081" width="12.140625" style="4" customWidth="1"/>
    <col min="3082" max="3082" width="12.7109375" style="4" customWidth="1"/>
    <col min="3083" max="3083" width="8.42578125" style="4" customWidth="1"/>
    <col min="3084" max="3084" width="8.85546875" style="4" bestFit="1" customWidth="1"/>
    <col min="3085" max="3328" width="6.42578125" style="4"/>
    <col min="3329" max="3329" width="0.5703125" style="4" customWidth="1"/>
    <col min="3330" max="3330" width="69.85546875" style="4" customWidth="1"/>
    <col min="3331" max="3331" width="6.28515625" style="4" customWidth="1"/>
    <col min="3332" max="3332" width="7.85546875" style="4" customWidth="1"/>
    <col min="3333" max="3333" width="8.5703125" style="4" customWidth="1"/>
    <col min="3334" max="3334" width="9.85546875" style="4" customWidth="1"/>
    <col min="3335" max="3335" width="6.5703125" style="4" customWidth="1"/>
    <col min="3336" max="3336" width="9.42578125" style="4" customWidth="1"/>
    <col min="3337" max="3337" width="12.140625" style="4" customWidth="1"/>
    <col min="3338" max="3338" width="12.7109375" style="4" customWidth="1"/>
    <col min="3339" max="3339" width="8.42578125" style="4" customWidth="1"/>
    <col min="3340" max="3340" width="8.85546875" style="4" bestFit="1" customWidth="1"/>
    <col min="3341" max="3584" width="6.42578125" style="4"/>
    <col min="3585" max="3585" width="0.5703125" style="4" customWidth="1"/>
    <col min="3586" max="3586" width="69.85546875" style="4" customWidth="1"/>
    <col min="3587" max="3587" width="6.28515625" style="4" customWidth="1"/>
    <col min="3588" max="3588" width="7.85546875" style="4" customWidth="1"/>
    <col min="3589" max="3589" width="8.5703125" style="4" customWidth="1"/>
    <col min="3590" max="3590" width="9.85546875" style="4" customWidth="1"/>
    <col min="3591" max="3591" width="6.5703125" style="4" customWidth="1"/>
    <col min="3592" max="3592" width="9.42578125" style="4" customWidth="1"/>
    <col min="3593" max="3593" width="12.140625" style="4" customWidth="1"/>
    <col min="3594" max="3594" width="12.7109375" style="4" customWidth="1"/>
    <col min="3595" max="3595" width="8.42578125" style="4" customWidth="1"/>
    <col min="3596" max="3596" width="8.85546875" style="4" bestFit="1" customWidth="1"/>
    <col min="3597" max="3840" width="6.42578125" style="4"/>
    <col min="3841" max="3841" width="0.5703125" style="4" customWidth="1"/>
    <col min="3842" max="3842" width="69.85546875" style="4" customWidth="1"/>
    <col min="3843" max="3843" width="6.28515625" style="4" customWidth="1"/>
    <col min="3844" max="3844" width="7.85546875" style="4" customWidth="1"/>
    <col min="3845" max="3845" width="8.5703125" style="4" customWidth="1"/>
    <col min="3846" max="3846" width="9.85546875" style="4" customWidth="1"/>
    <col min="3847" max="3847" width="6.5703125" style="4" customWidth="1"/>
    <col min="3848" max="3848" width="9.42578125" style="4" customWidth="1"/>
    <col min="3849" max="3849" width="12.140625" style="4" customWidth="1"/>
    <col min="3850" max="3850" width="12.7109375" style="4" customWidth="1"/>
    <col min="3851" max="3851" width="8.42578125" style="4" customWidth="1"/>
    <col min="3852" max="3852" width="8.85546875" style="4" bestFit="1" customWidth="1"/>
    <col min="3853" max="4096" width="6.42578125" style="4"/>
    <col min="4097" max="4097" width="0.5703125" style="4" customWidth="1"/>
    <col min="4098" max="4098" width="69.85546875" style="4" customWidth="1"/>
    <col min="4099" max="4099" width="6.28515625" style="4" customWidth="1"/>
    <col min="4100" max="4100" width="7.85546875" style="4" customWidth="1"/>
    <col min="4101" max="4101" width="8.5703125" style="4" customWidth="1"/>
    <col min="4102" max="4102" width="9.85546875" style="4" customWidth="1"/>
    <col min="4103" max="4103" width="6.5703125" style="4" customWidth="1"/>
    <col min="4104" max="4104" width="9.42578125" style="4" customWidth="1"/>
    <col min="4105" max="4105" width="12.140625" style="4" customWidth="1"/>
    <col min="4106" max="4106" width="12.7109375" style="4" customWidth="1"/>
    <col min="4107" max="4107" width="8.42578125" style="4" customWidth="1"/>
    <col min="4108" max="4108" width="8.85546875" style="4" bestFit="1" customWidth="1"/>
    <col min="4109" max="4352" width="6.42578125" style="4"/>
    <col min="4353" max="4353" width="0.5703125" style="4" customWidth="1"/>
    <col min="4354" max="4354" width="69.85546875" style="4" customWidth="1"/>
    <col min="4355" max="4355" width="6.28515625" style="4" customWidth="1"/>
    <col min="4356" max="4356" width="7.85546875" style="4" customWidth="1"/>
    <col min="4357" max="4357" width="8.5703125" style="4" customWidth="1"/>
    <col min="4358" max="4358" width="9.85546875" style="4" customWidth="1"/>
    <col min="4359" max="4359" width="6.5703125" style="4" customWidth="1"/>
    <col min="4360" max="4360" width="9.42578125" style="4" customWidth="1"/>
    <col min="4361" max="4361" width="12.140625" style="4" customWidth="1"/>
    <col min="4362" max="4362" width="12.7109375" style="4" customWidth="1"/>
    <col min="4363" max="4363" width="8.42578125" style="4" customWidth="1"/>
    <col min="4364" max="4364" width="8.85546875" style="4" bestFit="1" customWidth="1"/>
    <col min="4365" max="4608" width="6.42578125" style="4"/>
    <col min="4609" max="4609" width="0.5703125" style="4" customWidth="1"/>
    <col min="4610" max="4610" width="69.85546875" style="4" customWidth="1"/>
    <col min="4611" max="4611" width="6.28515625" style="4" customWidth="1"/>
    <col min="4612" max="4612" width="7.85546875" style="4" customWidth="1"/>
    <col min="4613" max="4613" width="8.5703125" style="4" customWidth="1"/>
    <col min="4614" max="4614" width="9.85546875" style="4" customWidth="1"/>
    <col min="4615" max="4615" width="6.5703125" style="4" customWidth="1"/>
    <col min="4616" max="4616" width="9.42578125" style="4" customWidth="1"/>
    <col min="4617" max="4617" width="12.140625" style="4" customWidth="1"/>
    <col min="4618" max="4618" width="12.7109375" style="4" customWidth="1"/>
    <col min="4619" max="4619" width="8.42578125" style="4" customWidth="1"/>
    <col min="4620" max="4620" width="8.85546875" style="4" bestFit="1" customWidth="1"/>
    <col min="4621" max="4864" width="6.42578125" style="4"/>
    <col min="4865" max="4865" width="0.5703125" style="4" customWidth="1"/>
    <col min="4866" max="4866" width="69.85546875" style="4" customWidth="1"/>
    <col min="4867" max="4867" width="6.28515625" style="4" customWidth="1"/>
    <col min="4868" max="4868" width="7.85546875" style="4" customWidth="1"/>
    <col min="4869" max="4869" width="8.5703125" style="4" customWidth="1"/>
    <col min="4870" max="4870" width="9.85546875" style="4" customWidth="1"/>
    <col min="4871" max="4871" width="6.5703125" style="4" customWidth="1"/>
    <col min="4872" max="4872" width="9.42578125" style="4" customWidth="1"/>
    <col min="4873" max="4873" width="12.140625" style="4" customWidth="1"/>
    <col min="4874" max="4874" width="12.7109375" style="4" customWidth="1"/>
    <col min="4875" max="4875" width="8.42578125" style="4" customWidth="1"/>
    <col min="4876" max="4876" width="8.85546875" style="4" bestFit="1" customWidth="1"/>
    <col min="4877" max="5120" width="6.42578125" style="4"/>
    <col min="5121" max="5121" width="0.5703125" style="4" customWidth="1"/>
    <col min="5122" max="5122" width="69.85546875" style="4" customWidth="1"/>
    <col min="5123" max="5123" width="6.28515625" style="4" customWidth="1"/>
    <col min="5124" max="5124" width="7.85546875" style="4" customWidth="1"/>
    <col min="5125" max="5125" width="8.5703125" style="4" customWidth="1"/>
    <col min="5126" max="5126" width="9.85546875" style="4" customWidth="1"/>
    <col min="5127" max="5127" width="6.5703125" style="4" customWidth="1"/>
    <col min="5128" max="5128" width="9.42578125" style="4" customWidth="1"/>
    <col min="5129" max="5129" width="12.140625" style="4" customWidth="1"/>
    <col min="5130" max="5130" width="12.7109375" style="4" customWidth="1"/>
    <col min="5131" max="5131" width="8.42578125" style="4" customWidth="1"/>
    <col min="5132" max="5132" width="8.85546875" style="4" bestFit="1" customWidth="1"/>
    <col min="5133" max="5376" width="6.42578125" style="4"/>
    <col min="5377" max="5377" width="0.5703125" style="4" customWidth="1"/>
    <col min="5378" max="5378" width="69.85546875" style="4" customWidth="1"/>
    <col min="5379" max="5379" width="6.28515625" style="4" customWidth="1"/>
    <col min="5380" max="5380" width="7.85546875" style="4" customWidth="1"/>
    <col min="5381" max="5381" width="8.5703125" style="4" customWidth="1"/>
    <col min="5382" max="5382" width="9.85546875" style="4" customWidth="1"/>
    <col min="5383" max="5383" width="6.5703125" style="4" customWidth="1"/>
    <col min="5384" max="5384" width="9.42578125" style="4" customWidth="1"/>
    <col min="5385" max="5385" width="12.140625" style="4" customWidth="1"/>
    <col min="5386" max="5386" width="12.7109375" style="4" customWidth="1"/>
    <col min="5387" max="5387" width="8.42578125" style="4" customWidth="1"/>
    <col min="5388" max="5388" width="8.85546875" style="4" bestFit="1" customWidth="1"/>
    <col min="5389" max="5632" width="6.42578125" style="4"/>
    <col min="5633" max="5633" width="0.5703125" style="4" customWidth="1"/>
    <col min="5634" max="5634" width="69.85546875" style="4" customWidth="1"/>
    <col min="5635" max="5635" width="6.28515625" style="4" customWidth="1"/>
    <col min="5636" max="5636" width="7.85546875" style="4" customWidth="1"/>
    <col min="5637" max="5637" width="8.5703125" style="4" customWidth="1"/>
    <col min="5638" max="5638" width="9.85546875" style="4" customWidth="1"/>
    <col min="5639" max="5639" width="6.5703125" style="4" customWidth="1"/>
    <col min="5640" max="5640" width="9.42578125" style="4" customWidth="1"/>
    <col min="5641" max="5641" width="12.140625" style="4" customWidth="1"/>
    <col min="5642" max="5642" width="12.7109375" style="4" customWidth="1"/>
    <col min="5643" max="5643" width="8.42578125" style="4" customWidth="1"/>
    <col min="5644" max="5644" width="8.85546875" style="4" bestFit="1" customWidth="1"/>
    <col min="5645" max="5888" width="6.42578125" style="4"/>
    <col min="5889" max="5889" width="0.5703125" style="4" customWidth="1"/>
    <col min="5890" max="5890" width="69.85546875" style="4" customWidth="1"/>
    <col min="5891" max="5891" width="6.28515625" style="4" customWidth="1"/>
    <col min="5892" max="5892" width="7.85546875" style="4" customWidth="1"/>
    <col min="5893" max="5893" width="8.5703125" style="4" customWidth="1"/>
    <col min="5894" max="5894" width="9.85546875" style="4" customWidth="1"/>
    <col min="5895" max="5895" width="6.5703125" style="4" customWidth="1"/>
    <col min="5896" max="5896" width="9.42578125" style="4" customWidth="1"/>
    <col min="5897" max="5897" width="12.140625" style="4" customWidth="1"/>
    <col min="5898" max="5898" width="12.7109375" style="4" customWidth="1"/>
    <col min="5899" max="5899" width="8.42578125" style="4" customWidth="1"/>
    <col min="5900" max="5900" width="8.85546875" style="4" bestFit="1" customWidth="1"/>
    <col min="5901" max="6144" width="6.42578125" style="4"/>
    <col min="6145" max="6145" width="0.5703125" style="4" customWidth="1"/>
    <col min="6146" max="6146" width="69.85546875" style="4" customWidth="1"/>
    <col min="6147" max="6147" width="6.28515625" style="4" customWidth="1"/>
    <col min="6148" max="6148" width="7.85546875" style="4" customWidth="1"/>
    <col min="6149" max="6149" width="8.5703125" style="4" customWidth="1"/>
    <col min="6150" max="6150" width="9.85546875" style="4" customWidth="1"/>
    <col min="6151" max="6151" width="6.5703125" style="4" customWidth="1"/>
    <col min="6152" max="6152" width="9.42578125" style="4" customWidth="1"/>
    <col min="6153" max="6153" width="12.140625" style="4" customWidth="1"/>
    <col min="6154" max="6154" width="12.7109375" style="4" customWidth="1"/>
    <col min="6155" max="6155" width="8.42578125" style="4" customWidth="1"/>
    <col min="6156" max="6156" width="8.85546875" style="4" bestFit="1" customWidth="1"/>
    <col min="6157" max="6400" width="6.42578125" style="4"/>
    <col min="6401" max="6401" width="0.5703125" style="4" customWidth="1"/>
    <col min="6402" max="6402" width="69.85546875" style="4" customWidth="1"/>
    <col min="6403" max="6403" width="6.28515625" style="4" customWidth="1"/>
    <col min="6404" max="6404" width="7.85546875" style="4" customWidth="1"/>
    <col min="6405" max="6405" width="8.5703125" style="4" customWidth="1"/>
    <col min="6406" max="6406" width="9.85546875" style="4" customWidth="1"/>
    <col min="6407" max="6407" width="6.5703125" style="4" customWidth="1"/>
    <col min="6408" max="6408" width="9.42578125" style="4" customWidth="1"/>
    <col min="6409" max="6409" width="12.140625" style="4" customWidth="1"/>
    <col min="6410" max="6410" width="12.7109375" style="4" customWidth="1"/>
    <col min="6411" max="6411" width="8.42578125" style="4" customWidth="1"/>
    <col min="6412" max="6412" width="8.85546875" style="4" bestFit="1" customWidth="1"/>
    <col min="6413" max="6656" width="6.42578125" style="4"/>
    <col min="6657" max="6657" width="0.5703125" style="4" customWidth="1"/>
    <col min="6658" max="6658" width="69.85546875" style="4" customWidth="1"/>
    <col min="6659" max="6659" width="6.28515625" style="4" customWidth="1"/>
    <col min="6660" max="6660" width="7.85546875" style="4" customWidth="1"/>
    <col min="6661" max="6661" width="8.5703125" style="4" customWidth="1"/>
    <col min="6662" max="6662" width="9.85546875" style="4" customWidth="1"/>
    <col min="6663" max="6663" width="6.5703125" style="4" customWidth="1"/>
    <col min="6664" max="6664" width="9.42578125" style="4" customWidth="1"/>
    <col min="6665" max="6665" width="12.140625" style="4" customWidth="1"/>
    <col min="6666" max="6666" width="12.7109375" style="4" customWidth="1"/>
    <col min="6667" max="6667" width="8.42578125" style="4" customWidth="1"/>
    <col min="6668" max="6668" width="8.85546875" style="4" bestFit="1" customWidth="1"/>
    <col min="6669" max="6912" width="6.42578125" style="4"/>
    <col min="6913" max="6913" width="0.5703125" style="4" customWidth="1"/>
    <col min="6914" max="6914" width="69.85546875" style="4" customWidth="1"/>
    <col min="6915" max="6915" width="6.28515625" style="4" customWidth="1"/>
    <col min="6916" max="6916" width="7.85546875" style="4" customWidth="1"/>
    <col min="6917" max="6917" width="8.5703125" style="4" customWidth="1"/>
    <col min="6918" max="6918" width="9.85546875" style="4" customWidth="1"/>
    <col min="6919" max="6919" width="6.5703125" style="4" customWidth="1"/>
    <col min="6920" max="6920" width="9.42578125" style="4" customWidth="1"/>
    <col min="6921" max="6921" width="12.140625" style="4" customWidth="1"/>
    <col min="6922" max="6922" width="12.7109375" style="4" customWidth="1"/>
    <col min="6923" max="6923" width="8.42578125" style="4" customWidth="1"/>
    <col min="6924" max="6924" width="8.85546875" style="4" bestFit="1" customWidth="1"/>
    <col min="6925" max="7168" width="6.42578125" style="4"/>
    <col min="7169" max="7169" width="0.5703125" style="4" customWidth="1"/>
    <col min="7170" max="7170" width="69.85546875" style="4" customWidth="1"/>
    <col min="7171" max="7171" width="6.28515625" style="4" customWidth="1"/>
    <col min="7172" max="7172" width="7.85546875" style="4" customWidth="1"/>
    <col min="7173" max="7173" width="8.5703125" style="4" customWidth="1"/>
    <col min="7174" max="7174" width="9.85546875" style="4" customWidth="1"/>
    <col min="7175" max="7175" width="6.5703125" style="4" customWidth="1"/>
    <col min="7176" max="7176" width="9.42578125" style="4" customWidth="1"/>
    <col min="7177" max="7177" width="12.140625" style="4" customWidth="1"/>
    <col min="7178" max="7178" width="12.7109375" style="4" customWidth="1"/>
    <col min="7179" max="7179" width="8.42578125" style="4" customWidth="1"/>
    <col min="7180" max="7180" width="8.85546875" style="4" bestFit="1" customWidth="1"/>
    <col min="7181" max="7424" width="6.42578125" style="4"/>
    <col min="7425" max="7425" width="0.5703125" style="4" customWidth="1"/>
    <col min="7426" max="7426" width="69.85546875" style="4" customWidth="1"/>
    <col min="7427" max="7427" width="6.28515625" style="4" customWidth="1"/>
    <col min="7428" max="7428" width="7.85546875" style="4" customWidth="1"/>
    <col min="7429" max="7429" width="8.5703125" style="4" customWidth="1"/>
    <col min="7430" max="7430" width="9.85546875" style="4" customWidth="1"/>
    <col min="7431" max="7431" width="6.5703125" style="4" customWidth="1"/>
    <col min="7432" max="7432" width="9.42578125" style="4" customWidth="1"/>
    <col min="7433" max="7433" width="12.140625" style="4" customWidth="1"/>
    <col min="7434" max="7434" width="12.7109375" style="4" customWidth="1"/>
    <col min="7435" max="7435" width="8.42578125" style="4" customWidth="1"/>
    <col min="7436" max="7436" width="8.85546875" style="4" bestFit="1" customWidth="1"/>
    <col min="7437" max="7680" width="6.42578125" style="4"/>
    <col min="7681" max="7681" width="0.5703125" style="4" customWidth="1"/>
    <col min="7682" max="7682" width="69.85546875" style="4" customWidth="1"/>
    <col min="7683" max="7683" width="6.28515625" style="4" customWidth="1"/>
    <col min="7684" max="7684" width="7.85546875" style="4" customWidth="1"/>
    <col min="7685" max="7685" width="8.5703125" style="4" customWidth="1"/>
    <col min="7686" max="7686" width="9.85546875" style="4" customWidth="1"/>
    <col min="7687" max="7687" width="6.5703125" style="4" customWidth="1"/>
    <col min="7688" max="7688" width="9.42578125" style="4" customWidth="1"/>
    <col min="7689" max="7689" width="12.140625" style="4" customWidth="1"/>
    <col min="7690" max="7690" width="12.7109375" style="4" customWidth="1"/>
    <col min="7691" max="7691" width="8.42578125" style="4" customWidth="1"/>
    <col min="7692" max="7692" width="8.85546875" style="4" bestFit="1" customWidth="1"/>
    <col min="7693" max="7936" width="6.42578125" style="4"/>
    <col min="7937" max="7937" width="0.5703125" style="4" customWidth="1"/>
    <col min="7938" max="7938" width="69.85546875" style="4" customWidth="1"/>
    <col min="7939" max="7939" width="6.28515625" style="4" customWidth="1"/>
    <col min="7940" max="7940" width="7.85546875" style="4" customWidth="1"/>
    <col min="7941" max="7941" width="8.5703125" style="4" customWidth="1"/>
    <col min="7942" max="7942" width="9.85546875" style="4" customWidth="1"/>
    <col min="7943" max="7943" width="6.5703125" style="4" customWidth="1"/>
    <col min="7944" max="7944" width="9.42578125" style="4" customWidth="1"/>
    <col min="7945" max="7945" width="12.140625" style="4" customWidth="1"/>
    <col min="7946" max="7946" width="12.7109375" style="4" customWidth="1"/>
    <col min="7947" max="7947" width="8.42578125" style="4" customWidth="1"/>
    <col min="7948" max="7948" width="8.85546875" style="4" bestFit="1" customWidth="1"/>
    <col min="7949" max="8192" width="6.42578125" style="4"/>
    <col min="8193" max="8193" width="0.5703125" style="4" customWidth="1"/>
    <col min="8194" max="8194" width="69.85546875" style="4" customWidth="1"/>
    <col min="8195" max="8195" width="6.28515625" style="4" customWidth="1"/>
    <col min="8196" max="8196" width="7.85546875" style="4" customWidth="1"/>
    <col min="8197" max="8197" width="8.5703125" style="4" customWidth="1"/>
    <col min="8198" max="8198" width="9.85546875" style="4" customWidth="1"/>
    <col min="8199" max="8199" width="6.5703125" style="4" customWidth="1"/>
    <col min="8200" max="8200" width="9.42578125" style="4" customWidth="1"/>
    <col min="8201" max="8201" width="12.140625" style="4" customWidth="1"/>
    <col min="8202" max="8202" width="12.7109375" style="4" customWidth="1"/>
    <col min="8203" max="8203" width="8.42578125" style="4" customWidth="1"/>
    <col min="8204" max="8204" width="8.85546875" style="4" bestFit="1" customWidth="1"/>
    <col min="8205" max="8448" width="6.42578125" style="4"/>
    <col min="8449" max="8449" width="0.5703125" style="4" customWidth="1"/>
    <col min="8450" max="8450" width="69.85546875" style="4" customWidth="1"/>
    <col min="8451" max="8451" width="6.28515625" style="4" customWidth="1"/>
    <col min="8452" max="8452" width="7.85546875" style="4" customWidth="1"/>
    <col min="8453" max="8453" width="8.5703125" style="4" customWidth="1"/>
    <col min="8454" max="8454" width="9.85546875" style="4" customWidth="1"/>
    <col min="8455" max="8455" width="6.5703125" style="4" customWidth="1"/>
    <col min="8456" max="8456" width="9.42578125" style="4" customWidth="1"/>
    <col min="8457" max="8457" width="12.140625" style="4" customWidth="1"/>
    <col min="8458" max="8458" width="12.7109375" style="4" customWidth="1"/>
    <col min="8459" max="8459" width="8.42578125" style="4" customWidth="1"/>
    <col min="8460" max="8460" width="8.85546875" style="4" bestFit="1" customWidth="1"/>
    <col min="8461" max="8704" width="6.42578125" style="4"/>
    <col min="8705" max="8705" width="0.5703125" style="4" customWidth="1"/>
    <col min="8706" max="8706" width="69.85546875" style="4" customWidth="1"/>
    <col min="8707" max="8707" width="6.28515625" style="4" customWidth="1"/>
    <col min="8708" max="8708" width="7.85546875" style="4" customWidth="1"/>
    <col min="8709" max="8709" width="8.5703125" style="4" customWidth="1"/>
    <col min="8710" max="8710" width="9.85546875" style="4" customWidth="1"/>
    <col min="8711" max="8711" width="6.5703125" style="4" customWidth="1"/>
    <col min="8712" max="8712" width="9.42578125" style="4" customWidth="1"/>
    <col min="8713" max="8713" width="12.140625" style="4" customWidth="1"/>
    <col min="8714" max="8714" width="12.7109375" style="4" customWidth="1"/>
    <col min="8715" max="8715" width="8.42578125" style="4" customWidth="1"/>
    <col min="8716" max="8716" width="8.85546875" style="4" bestFit="1" customWidth="1"/>
    <col min="8717" max="8960" width="6.42578125" style="4"/>
    <col min="8961" max="8961" width="0.5703125" style="4" customWidth="1"/>
    <col min="8962" max="8962" width="69.85546875" style="4" customWidth="1"/>
    <col min="8963" max="8963" width="6.28515625" style="4" customWidth="1"/>
    <col min="8964" max="8964" width="7.85546875" style="4" customWidth="1"/>
    <col min="8965" max="8965" width="8.5703125" style="4" customWidth="1"/>
    <col min="8966" max="8966" width="9.85546875" style="4" customWidth="1"/>
    <col min="8967" max="8967" width="6.5703125" style="4" customWidth="1"/>
    <col min="8968" max="8968" width="9.42578125" style="4" customWidth="1"/>
    <col min="8969" max="8969" width="12.140625" style="4" customWidth="1"/>
    <col min="8970" max="8970" width="12.7109375" style="4" customWidth="1"/>
    <col min="8971" max="8971" width="8.42578125" style="4" customWidth="1"/>
    <col min="8972" max="8972" width="8.85546875" style="4" bestFit="1" customWidth="1"/>
    <col min="8973" max="9216" width="6.42578125" style="4"/>
    <col min="9217" max="9217" width="0.5703125" style="4" customWidth="1"/>
    <col min="9218" max="9218" width="69.85546875" style="4" customWidth="1"/>
    <col min="9219" max="9219" width="6.28515625" style="4" customWidth="1"/>
    <col min="9220" max="9220" width="7.85546875" style="4" customWidth="1"/>
    <col min="9221" max="9221" width="8.5703125" style="4" customWidth="1"/>
    <col min="9222" max="9222" width="9.85546875" style="4" customWidth="1"/>
    <col min="9223" max="9223" width="6.5703125" style="4" customWidth="1"/>
    <col min="9224" max="9224" width="9.42578125" style="4" customWidth="1"/>
    <col min="9225" max="9225" width="12.140625" style="4" customWidth="1"/>
    <col min="9226" max="9226" width="12.7109375" style="4" customWidth="1"/>
    <col min="9227" max="9227" width="8.42578125" style="4" customWidth="1"/>
    <col min="9228" max="9228" width="8.85546875" style="4" bestFit="1" customWidth="1"/>
    <col min="9229" max="9472" width="6.42578125" style="4"/>
    <col min="9473" max="9473" width="0.5703125" style="4" customWidth="1"/>
    <col min="9474" max="9474" width="69.85546875" style="4" customWidth="1"/>
    <col min="9475" max="9475" width="6.28515625" style="4" customWidth="1"/>
    <col min="9476" max="9476" width="7.85546875" style="4" customWidth="1"/>
    <col min="9477" max="9477" width="8.5703125" style="4" customWidth="1"/>
    <col min="9478" max="9478" width="9.85546875" style="4" customWidth="1"/>
    <col min="9479" max="9479" width="6.5703125" style="4" customWidth="1"/>
    <col min="9480" max="9480" width="9.42578125" style="4" customWidth="1"/>
    <col min="9481" max="9481" width="12.140625" style="4" customWidth="1"/>
    <col min="9482" max="9482" width="12.7109375" style="4" customWidth="1"/>
    <col min="9483" max="9483" width="8.42578125" style="4" customWidth="1"/>
    <col min="9484" max="9484" width="8.85546875" style="4" bestFit="1" customWidth="1"/>
    <col min="9485" max="9728" width="6.42578125" style="4"/>
    <col min="9729" max="9729" width="0.5703125" style="4" customWidth="1"/>
    <col min="9730" max="9730" width="69.85546875" style="4" customWidth="1"/>
    <col min="9731" max="9731" width="6.28515625" style="4" customWidth="1"/>
    <col min="9732" max="9732" width="7.85546875" style="4" customWidth="1"/>
    <col min="9733" max="9733" width="8.5703125" style="4" customWidth="1"/>
    <col min="9734" max="9734" width="9.85546875" style="4" customWidth="1"/>
    <col min="9735" max="9735" width="6.5703125" style="4" customWidth="1"/>
    <col min="9736" max="9736" width="9.42578125" style="4" customWidth="1"/>
    <col min="9737" max="9737" width="12.140625" style="4" customWidth="1"/>
    <col min="9738" max="9738" width="12.7109375" style="4" customWidth="1"/>
    <col min="9739" max="9739" width="8.42578125" style="4" customWidth="1"/>
    <col min="9740" max="9740" width="8.85546875" style="4" bestFit="1" customWidth="1"/>
    <col min="9741" max="9984" width="6.42578125" style="4"/>
    <col min="9985" max="9985" width="0.5703125" style="4" customWidth="1"/>
    <col min="9986" max="9986" width="69.85546875" style="4" customWidth="1"/>
    <col min="9987" max="9987" width="6.28515625" style="4" customWidth="1"/>
    <col min="9988" max="9988" width="7.85546875" style="4" customWidth="1"/>
    <col min="9989" max="9989" width="8.5703125" style="4" customWidth="1"/>
    <col min="9990" max="9990" width="9.85546875" style="4" customWidth="1"/>
    <col min="9991" max="9991" width="6.5703125" style="4" customWidth="1"/>
    <col min="9992" max="9992" width="9.42578125" style="4" customWidth="1"/>
    <col min="9993" max="9993" width="12.140625" style="4" customWidth="1"/>
    <col min="9994" max="9994" width="12.7109375" style="4" customWidth="1"/>
    <col min="9995" max="9995" width="8.42578125" style="4" customWidth="1"/>
    <col min="9996" max="9996" width="8.85546875" style="4" bestFit="1" customWidth="1"/>
    <col min="9997" max="10240" width="6.42578125" style="4"/>
    <col min="10241" max="10241" width="0.5703125" style="4" customWidth="1"/>
    <col min="10242" max="10242" width="69.85546875" style="4" customWidth="1"/>
    <col min="10243" max="10243" width="6.28515625" style="4" customWidth="1"/>
    <col min="10244" max="10244" width="7.85546875" style="4" customWidth="1"/>
    <col min="10245" max="10245" width="8.5703125" style="4" customWidth="1"/>
    <col min="10246" max="10246" width="9.85546875" style="4" customWidth="1"/>
    <col min="10247" max="10247" width="6.5703125" style="4" customWidth="1"/>
    <col min="10248" max="10248" width="9.42578125" style="4" customWidth="1"/>
    <col min="10249" max="10249" width="12.140625" style="4" customWidth="1"/>
    <col min="10250" max="10250" width="12.7109375" style="4" customWidth="1"/>
    <col min="10251" max="10251" width="8.42578125" style="4" customWidth="1"/>
    <col min="10252" max="10252" width="8.85546875" style="4" bestFit="1" customWidth="1"/>
    <col min="10253" max="10496" width="6.42578125" style="4"/>
    <col min="10497" max="10497" width="0.5703125" style="4" customWidth="1"/>
    <col min="10498" max="10498" width="69.85546875" style="4" customWidth="1"/>
    <col min="10499" max="10499" width="6.28515625" style="4" customWidth="1"/>
    <col min="10500" max="10500" width="7.85546875" style="4" customWidth="1"/>
    <col min="10501" max="10501" width="8.5703125" style="4" customWidth="1"/>
    <col min="10502" max="10502" width="9.85546875" style="4" customWidth="1"/>
    <col min="10503" max="10503" width="6.5703125" style="4" customWidth="1"/>
    <col min="10504" max="10504" width="9.42578125" style="4" customWidth="1"/>
    <col min="10505" max="10505" width="12.140625" style="4" customWidth="1"/>
    <col min="10506" max="10506" width="12.7109375" style="4" customWidth="1"/>
    <col min="10507" max="10507" width="8.42578125" style="4" customWidth="1"/>
    <col min="10508" max="10508" width="8.85546875" style="4" bestFit="1" customWidth="1"/>
    <col min="10509" max="10752" width="6.42578125" style="4"/>
    <col min="10753" max="10753" width="0.5703125" style="4" customWidth="1"/>
    <col min="10754" max="10754" width="69.85546875" style="4" customWidth="1"/>
    <col min="10755" max="10755" width="6.28515625" style="4" customWidth="1"/>
    <col min="10756" max="10756" width="7.85546875" style="4" customWidth="1"/>
    <col min="10757" max="10757" width="8.5703125" style="4" customWidth="1"/>
    <col min="10758" max="10758" width="9.85546875" style="4" customWidth="1"/>
    <col min="10759" max="10759" width="6.5703125" style="4" customWidth="1"/>
    <col min="10760" max="10760" width="9.42578125" style="4" customWidth="1"/>
    <col min="10761" max="10761" width="12.140625" style="4" customWidth="1"/>
    <col min="10762" max="10762" width="12.7109375" style="4" customWidth="1"/>
    <col min="10763" max="10763" width="8.42578125" style="4" customWidth="1"/>
    <col min="10764" max="10764" width="8.85546875" style="4" bestFit="1" customWidth="1"/>
    <col min="10765" max="11008" width="6.42578125" style="4"/>
    <col min="11009" max="11009" width="0.5703125" style="4" customWidth="1"/>
    <col min="11010" max="11010" width="69.85546875" style="4" customWidth="1"/>
    <col min="11011" max="11011" width="6.28515625" style="4" customWidth="1"/>
    <col min="11012" max="11012" width="7.85546875" style="4" customWidth="1"/>
    <col min="11013" max="11013" width="8.5703125" style="4" customWidth="1"/>
    <col min="11014" max="11014" width="9.85546875" style="4" customWidth="1"/>
    <col min="11015" max="11015" width="6.5703125" style="4" customWidth="1"/>
    <col min="11016" max="11016" width="9.42578125" style="4" customWidth="1"/>
    <col min="11017" max="11017" width="12.140625" style="4" customWidth="1"/>
    <col min="11018" max="11018" width="12.7109375" style="4" customWidth="1"/>
    <col min="11019" max="11019" width="8.42578125" style="4" customWidth="1"/>
    <col min="11020" max="11020" width="8.85546875" style="4" bestFit="1" customWidth="1"/>
    <col min="11021" max="11264" width="6.42578125" style="4"/>
    <col min="11265" max="11265" width="0.5703125" style="4" customWidth="1"/>
    <col min="11266" max="11266" width="69.85546875" style="4" customWidth="1"/>
    <col min="11267" max="11267" width="6.28515625" style="4" customWidth="1"/>
    <col min="11268" max="11268" width="7.85546875" style="4" customWidth="1"/>
    <col min="11269" max="11269" width="8.5703125" style="4" customWidth="1"/>
    <col min="11270" max="11270" width="9.85546875" style="4" customWidth="1"/>
    <col min="11271" max="11271" width="6.5703125" style="4" customWidth="1"/>
    <col min="11272" max="11272" width="9.42578125" style="4" customWidth="1"/>
    <col min="11273" max="11273" width="12.140625" style="4" customWidth="1"/>
    <col min="11274" max="11274" width="12.7109375" style="4" customWidth="1"/>
    <col min="11275" max="11275" width="8.42578125" style="4" customWidth="1"/>
    <col min="11276" max="11276" width="8.85546875" style="4" bestFit="1" customWidth="1"/>
    <col min="11277" max="11520" width="6.42578125" style="4"/>
    <col min="11521" max="11521" width="0.5703125" style="4" customWidth="1"/>
    <col min="11522" max="11522" width="69.85546875" style="4" customWidth="1"/>
    <col min="11523" max="11523" width="6.28515625" style="4" customWidth="1"/>
    <col min="11524" max="11524" width="7.85546875" style="4" customWidth="1"/>
    <col min="11525" max="11525" width="8.5703125" style="4" customWidth="1"/>
    <col min="11526" max="11526" width="9.85546875" style="4" customWidth="1"/>
    <col min="11527" max="11527" width="6.5703125" style="4" customWidth="1"/>
    <col min="11528" max="11528" width="9.42578125" style="4" customWidth="1"/>
    <col min="11529" max="11529" width="12.140625" style="4" customWidth="1"/>
    <col min="11530" max="11530" width="12.7109375" style="4" customWidth="1"/>
    <col min="11531" max="11531" width="8.42578125" style="4" customWidth="1"/>
    <col min="11532" max="11532" width="8.85546875" style="4" bestFit="1" customWidth="1"/>
    <col min="11533" max="11776" width="6.42578125" style="4"/>
    <col min="11777" max="11777" width="0.5703125" style="4" customWidth="1"/>
    <col min="11778" max="11778" width="69.85546875" style="4" customWidth="1"/>
    <col min="11779" max="11779" width="6.28515625" style="4" customWidth="1"/>
    <col min="11780" max="11780" width="7.85546875" style="4" customWidth="1"/>
    <col min="11781" max="11781" width="8.5703125" style="4" customWidth="1"/>
    <col min="11782" max="11782" width="9.85546875" style="4" customWidth="1"/>
    <col min="11783" max="11783" width="6.5703125" style="4" customWidth="1"/>
    <col min="11784" max="11784" width="9.42578125" style="4" customWidth="1"/>
    <col min="11785" max="11785" width="12.140625" style="4" customWidth="1"/>
    <col min="11786" max="11786" width="12.7109375" style="4" customWidth="1"/>
    <col min="11787" max="11787" width="8.42578125" style="4" customWidth="1"/>
    <col min="11788" max="11788" width="8.85546875" style="4" bestFit="1" customWidth="1"/>
    <col min="11789" max="12032" width="6.42578125" style="4"/>
    <col min="12033" max="12033" width="0.5703125" style="4" customWidth="1"/>
    <col min="12034" max="12034" width="69.85546875" style="4" customWidth="1"/>
    <col min="12035" max="12035" width="6.28515625" style="4" customWidth="1"/>
    <col min="12036" max="12036" width="7.85546875" style="4" customWidth="1"/>
    <col min="12037" max="12037" width="8.5703125" style="4" customWidth="1"/>
    <col min="12038" max="12038" width="9.85546875" style="4" customWidth="1"/>
    <col min="12039" max="12039" width="6.5703125" style="4" customWidth="1"/>
    <col min="12040" max="12040" width="9.42578125" style="4" customWidth="1"/>
    <col min="12041" max="12041" width="12.140625" style="4" customWidth="1"/>
    <col min="12042" max="12042" width="12.7109375" style="4" customWidth="1"/>
    <col min="12043" max="12043" width="8.42578125" style="4" customWidth="1"/>
    <col min="12044" max="12044" width="8.85546875" style="4" bestFit="1" customWidth="1"/>
    <col min="12045" max="12288" width="6.42578125" style="4"/>
    <col min="12289" max="12289" width="0.5703125" style="4" customWidth="1"/>
    <col min="12290" max="12290" width="69.85546875" style="4" customWidth="1"/>
    <col min="12291" max="12291" width="6.28515625" style="4" customWidth="1"/>
    <col min="12292" max="12292" width="7.85546875" style="4" customWidth="1"/>
    <col min="12293" max="12293" width="8.5703125" style="4" customWidth="1"/>
    <col min="12294" max="12294" width="9.85546875" style="4" customWidth="1"/>
    <col min="12295" max="12295" width="6.5703125" style="4" customWidth="1"/>
    <col min="12296" max="12296" width="9.42578125" style="4" customWidth="1"/>
    <col min="12297" max="12297" width="12.140625" style="4" customWidth="1"/>
    <col min="12298" max="12298" width="12.7109375" style="4" customWidth="1"/>
    <col min="12299" max="12299" width="8.42578125" style="4" customWidth="1"/>
    <col min="12300" max="12300" width="8.85546875" style="4" bestFit="1" customWidth="1"/>
    <col min="12301" max="12544" width="6.42578125" style="4"/>
    <col min="12545" max="12545" width="0.5703125" style="4" customWidth="1"/>
    <col min="12546" max="12546" width="69.85546875" style="4" customWidth="1"/>
    <col min="12547" max="12547" width="6.28515625" style="4" customWidth="1"/>
    <col min="12548" max="12548" width="7.85546875" style="4" customWidth="1"/>
    <col min="12549" max="12549" width="8.5703125" style="4" customWidth="1"/>
    <col min="12550" max="12550" width="9.85546875" style="4" customWidth="1"/>
    <col min="12551" max="12551" width="6.5703125" style="4" customWidth="1"/>
    <col min="12552" max="12552" width="9.42578125" style="4" customWidth="1"/>
    <col min="12553" max="12553" width="12.140625" style="4" customWidth="1"/>
    <col min="12554" max="12554" width="12.7109375" style="4" customWidth="1"/>
    <col min="12555" max="12555" width="8.42578125" style="4" customWidth="1"/>
    <col min="12556" max="12556" width="8.85546875" style="4" bestFit="1" customWidth="1"/>
    <col min="12557" max="12800" width="6.42578125" style="4"/>
    <col min="12801" max="12801" width="0.5703125" style="4" customWidth="1"/>
    <col min="12802" max="12802" width="69.85546875" style="4" customWidth="1"/>
    <col min="12803" max="12803" width="6.28515625" style="4" customWidth="1"/>
    <col min="12804" max="12804" width="7.85546875" style="4" customWidth="1"/>
    <col min="12805" max="12805" width="8.5703125" style="4" customWidth="1"/>
    <col min="12806" max="12806" width="9.85546875" style="4" customWidth="1"/>
    <col min="12807" max="12807" width="6.5703125" style="4" customWidth="1"/>
    <col min="12808" max="12808" width="9.42578125" style="4" customWidth="1"/>
    <col min="12809" max="12809" width="12.140625" style="4" customWidth="1"/>
    <col min="12810" max="12810" width="12.7109375" style="4" customWidth="1"/>
    <col min="12811" max="12811" width="8.42578125" style="4" customWidth="1"/>
    <col min="12812" max="12812" width="8.85546875" style="4" bestFit="1" customWidth="1"/>
    <col min="12813" max="13056" width="6.42578125" style="4"/>
    <col min="13057" max="13057" width="0.5703125" style="4" customWidth="1"/>
    <col min="13058" max="13058" width="69.85546875" style="4" customWidth="1"/>
    <col min="13059" max="13059" width="6.28515625" style="4" customWidth="1"/>
    <col min="13060" max="13060" width="7.85546875" style="4" customWidth="1"/>
    <col min="13061" max="13061" width="8.5703125" style="4" customWidth="1"/>
    <col min="13062" max="13062" width="9.85546875" style="4" customWidth="1"/>
    <col min="13063" max="13063" width="6.5703125" style="4" customWidth="1"/>
    <col min="13064" max="13064" width="9.42578125" style="4" customWidth="1"/>
    <col min="13065" max="13065" width="12.140625" style="4" customWidth="1"/>
    <col min="13066" max="13066" width="12.7109375" style="4" customWidth="1"/>
    <col min="13067" max="13067" width="8.42578125" style="4" customWidth="1"/>
    <col min="13068" max="13068" width="8.85546875" style="4" bestFit="1" customWidth="1"/>
    <col min="13069" max="13312" width="6.42578125" style="4"/>
    <col min="13313" max="13313" width="0.5703125" style="4" customWidth="1"/>
    <col min="13314" max="13314" width="69.85546875" style="4" customWidth="1"/>
    <col min="13315" max="13315" width="6.28515625" style="4" customWidth="1"/>
    <col min="13316" max="13316" width="7.85546875" style="4" customWidth="1"/>
    <col min="13317" max="13317" width="8.5703125" style="4" customWidth="1"/>
    <col min="13318" max="13318" width="9.85546875" style="4" customWidth="1"/>
    <col min="13319" max="13319" width="6.5703125" style="4" customWidth="1"/>
    <col min="13320" max="13320" width="9.42578125" style="4" customWidth="1"/>
    <col min="13321" max="13321" width="12.140625" style="4" customWidth="1"/>
    <col min="13322" max="13322" width="12.7109375" style="4" customWidth="1"/>
    <col min="13323" max="13323" width="8.42578125" style="4" customWidth="1"/>
    <col min="13324" max="13324" width="8.85546875" style="4" bestFit="1" customWidth="1"/>
    <col min="13325" max="13568" width="6.42578125" style="4"/>
    <col min="13569" max="13569" width="0.5703125" style="4" customWidth="1"/>
    <col min="13570" max="13570" width="69.85546875" style="4" customWidth="1"/>
    <col min="13571" max="13571" width="6.28515625" style="4" customWidth="1"/>
    <col min="13572" max="13572" width="7.85546875" style="4" customWidth="1"/>
    <col min="13573" max="13573" width="8.5703125" style="4" customWidth="1"/>
    <col min="13574" max="13574" width="9.85546875" style="4" customWidth="1"/>
    <col min="13575" max="13575" width="6.5703125" style="4" customWidth="1"/>
    <col min="13576" max="13576" width="9.42578125" style="4" customWidth="1"/>
    <col min="13577" max="13577" width="12.140625" style="4" customWidth="1"/>
    <col min="13578" max="13578" width="12.7109375" style="4" customWidth="1"/>
    <col min="13579" max="13579" width="8.42578125" style="4" customWidth="1"/>
    <col min="13580" max="13580" width="8.85546875" style="4" bestFit="1" customWidth="1"/>
    <col min="13581" max="13824" width="6.42578125" style="4"/>
    <col min="13825" max="13825" width="0.5703125" style="4" customWidth="1"/>
    <col min="13826" max="13826" width="69.85546875" style="4" customWidth="1"/>
    <col min="13827" max="13827" width="6.28515625" style="4" customWidth="1"/>
    <col min="13828" max="13828" width="7.85546875" style="4" customWidth="1"/>
    <col min="13829" max="13829" width="8.5703125" style="4" customWidth="1"/>
    <col min="13830" max="13830" width="9.85546875" style="4" customWidth="1"/>
    <col min="13831" max="13831" width="6.5703125" style="4" customWidth="1"/>
    <col min="13832" max="13832" width="9.42578125" style="4" customWidth="1"/>
    <col min="13833" max="13833" width="12.140625" style="4" customWidth="1"/>
    <col min="13834" max="13834" width="12.7109375" style="4" customWidth="1"/>
    <col min="13835" max="13835" width="8.42578125" style="4" customWidth="1"/>
    <col min="13836" max="13836" width="8.85546875" style="4" bestFit="1" customWidth="1"/>
    <col min="13837" max="14080" width="6.42578125" style="4"/>
    <col min="14081" max="14081" width="0.5703125" style="4" customWidth="1"/>
    <col min="14082" max="14082" width="69.85546875" style="4" customWidth="1"/>
    <col min="14083" max="14083" width="6.28515625" style="4" customWidth="1"/>
    <col min="14084" max="14084" width="7.85546875" style="4" customWidth="1"/>
    <col min="14085" max="14085" width="8.5703125" style="4" customWidth="1"/>
    <col min="14086" max="14086" width="9.85546875" style="4" customWidth="1"/>
    <col min="14087" max="14087" width="6.5703125" style="4" customWidth="1"/>
    <col min="14088" max="14088" width="9.42578125" style="4" customWidth="1"/>
    <col min="14089" max="14089" width="12.140625" style="4" customWidth="1"/>
    <col min="14090" max="14090" width="12.7109375" style="4" customWidth="1"/>
    <col min="14091" max="14091" width="8.42578125" style="4" customWidth="1"/>
    <col min="14092" max="14092" width="8.85546875" style="4" bestFit="1" customWidth="1"/>
    <col min="14093" max="14336" width="6.42578125" style="4"/>
    <col min="14337" max="14337" width="0.5703125" style="4" customWidth="1"/>
    <col min="14338" max="14338" width="69.85546875" style="4" customWidth="1"/>
    <col min="14339" max="14339" width="6.28515625" style="4" customWidth="1"/>
    <col min="14340" max="14340" width="7.85546875" style="4" customWidth="1"/>
    <col min="14341" max="14341" width="8.5703125" style="4" customWidth="1"/>
    <col min="14342" max="14342" width="9.85546875" style="4" customWidth="1"/>
    <col min="14343" max="14343" width="6.5703125" style="4" customWidth="1"/>
    <col min="14344" max="14344" width="9.42578125" style="4" customWidth="1"/>
    <col min="14345" max="14345" width="12.140625" style="4" customWidth="1"/>
    <col min="14346" max="14346" width="12.7109375" style="4" customWidth="1"/>
    <col min="14347" max="14347" width="8.42578125" style="4" customWidth="1"/>
    <col min="14348" max="14348" width="8.85546875" style="4" bestFit="1" customWidth="1"/>
    <col min="14349" max="14592" width="6.42578125" style="4"/>
    <col min="14593" max="14593" width="0.5703125" style="4" customWidth="1"/>
    <col min="14594" max="14594" width="69.85546875" style="4" customWidth="1"/>
    <col min="14595" max="14595" width="6.28515625" style="4" customWidth="1"/>
    <col min="14596" max="14596" width="7.85546875" style="4" customWidth="1"/>
    <col min="14597" max="14597" width="8.5703125" style="4" customWidth="1"/>
    <col min="14598" max="14598" width="9.85546875" style="4" customWidth="1"/>
    <col min="14599" max="14599" width="6.5703125" style="4" customWidth="1"/>
    <col min="14600" max="14600" width="9.42578125" style="4" customWidth="1"/>
    <col min="14601" max="14601" width="12.140625" style="4" customWidth="1"/>
    <col min="14602" max="14602" width="12.7109375" style="4" customWidth="1"/>
    <col min="14603" max="14603" width="8.42578125" style="4" customWidth="1"/>
    <col min="14604" max="14604" width="8.85546875" style="4" bestFit="1" customWidth="1"/>
    <col min="14605" max="14848" width="6.42578125" style="4"/>
    <col min="14849" max="14849" width="0.5703125" style="4" customWidth="1"/>
    <col min="14850" max="14850" width="69.85546875" style="4" customWidth="1"/>
    <col min="14851" max="14851" width="6.28515625" style="4" customWidth="1"/>
    <col min="14852" max="14852" width="7.85546875" style="4" customWidth="1"/>
    <col min="14853" max="14853" width="8.5703125" style="4" customWidth="1"/>
    <col min="14854" max="14854" width="9.85546875" style="4" customWidth="1"/>
    <col min="14855" max="14855" width="6.5703125" style="4" customWidth="1"/>
    <col min="14856" max="14856" width="9.42578125" style="4" customWidth="1"/>
    <col min="14857" max="14857" width="12.140625" style="4" customWidth="1"/>
    <col min="14858" max="14858" width="12.7109375" style="4" customWidth="1"/>
    <col min="14859" max="14859" width="8.42578125" style="4" customWidth="1"/>
    <col min="14860" max="14860" width="8.85546875" style="4" bestFit="1" customWidth="1"/>
    <col min="14861" max="15104" width="6.42578125" style="4"/>
    <col min="15105" max="15105" width="0.5703125" style="4" customWidth="1"/>
    <col min="15106" max="15106" width="69.85546875" style="4" customWidth="1"/>
    <col min="15107" max="15107" width="6.28515625" style="4" customWidth="1"/>
    <col min="15108" max="15108" width="7.85546875" style="4" customWidth="1"/>
    <col min="15109" max="15109" width="8.5703125" style="4" customWidth="1"/>
    <col min="15110" max="15110" width="9.85546875" style="4" customWidth="1"/>
    <col min="15111" max="15111" width="6.5703125" style="4" customWidth="1"/>
    <col min="15112" max="15112" width="9.42578125" style="4" customWidth="1"/>
    <col min="15113" max="15113" width="12.140625" style="4" customWidth="1"/>
    <col min="15114" max="15114" width="12.7109375" style="4" customWidth="1"/>
    <col min="15115" max="15115" width="8.42578125" style="4" customWidth="1"/>
    <col min="15116" max="15116" width="8.85546875" style="4" bestFit="1" customWidth="1"/>
    <col min="15117" max="15360" width="6.42578125" style="4"/>
    <col min="15361" max="15361" width="0.5703125" style="4" customWidth="1"/>
    <col min="15362" max="15362" width="69.85546875" style="4" customWidth="1"/>
    <col min="15363" max="15363" width="6.28515625" style="4" customWidth="1"/>
    <col min="15364" max="15364" width="7.85546875" style="4" customWidth="1"/>
    <col min="15365" max="15365" width="8.5703125" style="4" customWidth="1"/>
    <col min="15366" max="15366" width="9.85546875" style="4" customWidth="1"/>
    <col min="15367" max="15367" width="6.5703125" style="4" customWidth="1"/>
    <col min="15368" max="15368" width="9.42578125" style="4" customWidth="1"/>
    <col min="15369" max="15369" width="12.140625" style="4" customWidth="1"/>
    <col min="15370" max="15370" width="12.7109375" style="4" customWidth="1"/>
    <col min="15371" max="15371" width="8.42578125" style="4" customWidth="1"/>
    <col min="15372" max="15372" width="8.85546875" style="4" bestFit="1" customWidth="1"/>
    <col min="15373" max="15616" width="6.42578125" style="4"/>
    <col min="15617" max="15617" width="0.5703125" style="4" customWidth="1"/>
    <col min="15618" max="15618" width="69.85546875" style="4" customWidth="1"/>
    <col min="15619" max="15619" width="6.28515625" style="4" customWidth="1"/>
    <col min="15620" max="15620" width="7.85546875" style="4" customWidth="1"/>
    <col min="15621" max="15621" width="8.5703125" style="4" customWidth="1"/>
    <col min="15622" max="15622" width="9.85546875" style="4" customWidth="1"/>
    <col min="15623" max="15623" width="6.5703125" style="4" customWidth="1"/>
    <col min="15624" max="15624" width="9.42578125" style="4" customWidth="1"/>
    <col min="15625" max="15625" width="12.140625" style="4" customWidth="1"/>
    <col min="15626" max="15626" width="12.7109375" style="4" customWidth="1"/>
    <col min="15627" max="15627" width="8.42578125" style="4" customWidth="1"/>
    <col min="15628" max="15628" width="8.85546875" style="4" bestFit="1" customWidth="1"/>
    <col min="15629" max="15872" width="6.42578125" style="4"/>
    <col min="15873" max="15873" width="0.5703125" style="4" customWidth="1"/>
    <col min="15874" max="15874" width="69.85546875" style="4" customWidth="1"/>
    <col min="15875" max="15875" width="6.28515625" style="4" customWidth="1"/>
    <col min="15876" max="15876" width="7.85546875" style="4" customWidth="1"/>
    <col min="15877" max="15877" width="8.5703125" style="4" customWidth="1"/>
    <col min="15878" max="15878" width="9.85546875" style="4" customWidth="1"/>
    <col min="15879" max="15879" width="6.5703125" style="4" customWidth="1"/>
    <col min="15880" max="15880" width="9.42578125" style="4" customWidth="1"/>
    <col min="15881" max="15881" width="12.140625" style="4" customWidth="1"/>
    <col min="15882" max="15882" width="12.7109375" style="4" customWidth="1"/>
    <col min="15883" max="15883" width="8.42578125" style="4" customWidth="1"/>
    <col min="15884" max="15884" width="8.85546875" style="4" bestFit="1" customWidth="1"/>
    <col min="15885" max="16128" width="6.42578125" style="4"/>
    <col min="16129" max="16129" width="0.5703125" style="4" customWidth="1"/>
    <col min="16130" max="16130" width="69.85546875" style="4" customWidth="1"/>
    <col min="16131" max="16131" width="6.28515625" style="4" customWidth="1"/>
    <col min="16132" max="16132" width="7.85546875" style="4" customWidth="1"/>
    <col min="16133" max="16133" width="8.5703125" style="4" customWidth="1"/>
    <col min="16134" max="16134" width="9.85546875" style="4" customWidth="1"/>
    <col min="16135" max="16135" width="6.5703125" style="4" customWidth="1"/>
    <col min="16136" max="16136" width="9.42578125" style="4" customWidth="1"/>
    <col min="16137" max="16137" width="12.140625" style="4" customWidth="1"/>
    <col min="16138" max="16138" width="12.7109375" style="4" customWidth="1"/>
    <col min="16139" max="16139" width="8.42578125" style="4" customWidth="1"/>
    <col min="16140" max="16140" width="8.85546875" style="4" bestFit="1" customWidth="1"/>
    <col min="16141" max="16384" width="6.42578125" style="4"/>
  </cols>
  <sheetData>
    <row r="1" spans="1:10" ht="15.75" x14ac:dyDescent="0.25">
      <c r="B1" s="2" t="s">
        <v>90</v>
      </c>
    </row>
    <row r="3" spans="1:10" ht="15.75" x14ac:dyDescent="0.25">
      <c r="A3" s="1"/>
      <c r="B3" s="2" t="s">
        <v>0</v>
      </c>
      <c r="C3" s="3"/>
      <c r="E3" s="5"/>
      <c r="F3" s="5"/>
      <c r="G3" s="6"/>
      <c r="H3" s="7"/>
    </row>
    <row r="4" spans="1:10" ht="7.5" customHeight="1" x14ac:dyDescent="0.25">
      <c r="A4" s="1"/>
      <c r="B4" s="68"/>
      <c r="C4" s="68"/>
      <c r="D4" s="68"/>
      <c r="E4" s="68"/>
      <c r="F4" s="68"/>
      <c r="G4" s="68"/>
      <c r="H4" s="68"/>
      <c r="I4" s="68"/>
      <c r="J4" s="68"/>
    </row>
    <row r="5" spans="1:10" x14ac:dyDescent="0.2">
      <c r="B5" s="4" t="s">
        <v>1</v>
      </c>
      <c r="J5" s="8">
        <f>J40</f>
        <v>0</v>
      </c>
    </row>
    <row r="6" spans="1:10" x14ac:dyDescent="0.2">
      <c r="B6" s="4" t="s">
        <v>2</v>
      </c>
      <c r="J6" s="9">
        <f>J53</f>
        <v>0</v>
      </c>
    </row>
    <row r="7" spans="1:10" x14ac:dyDescent="0.2">
      <c r="B7" s="4" t="s">
        <v>3</v>
      </c>
      <c r="J7" s="9">
        <f>J79</f>
        <v>0</v>
      </c>
    </row>
    <row r="8" spans="1:10" x14ac:dyDescent="0.2">
      <c r="B8" s="10" t="s">
        <v>4</v>
      </c>
      <c r="C8" s="10"/>
      <c r="D8" s="10"/>
      <c r="E8" s="10"/>
      <c r="F8" s="10"/>
      <c r="G8" s="10"/>
      <c r="H8" s="10"/>
      <c r="I8" s="10"/>
      <c r="J8" s="11">
        <f>J91</f>
        <v>0</v>
      </c>
    </row>
    <row r="9" spans="1:10" ht="15" x14ac:dyDescent="0.25">
      <c r="A9" s="1"/>
      <c r="B9" s="13" t="s">
        <v>91</v>
      </c>
      <c r="C9" s="3"/>
      <c r="E9" s="5"/>
      <c r="F9" s="5"/>
      <c r="G9" s="6"/>
      <c r="H9" s="7"/>
      <c r="J9" s="12">
        <f>SUM(J5:J8)</f>
        <v>0</v>
      </c>
    </row>
    <row r="10" spans="1:10" ht="15" x14ac:dyDescent="0.25">
      <c r="A10" s="1"/>
      <c r="B10" s="13" t="s">
        <v>92</v>
      </c>
      <c r="C10" s="3"/>
      <c r="E10" s="5"/>
      <c r="F10" s="5"/>
      <c r="G10" s="6"/>
      <c r="H10" s="7"/>
      <c r="J10" s="12">
        <f>J9*1.21</f>
        <v>0</v>
      </c>
    </row>
    <row r="11" spans="1:10" ht="15" x14ac:dyDescent="0.25">
      <c r="A11" s="1"/>
      <c r="B11" s="13"/>
      <c r="C11" s="3"/>
      <c r="E11" s="5"/>
      <c r="F11" s="5"/>
      <c r="G11" s="6"/>
      <c r="H11" s="7"/>
      <c r="J11" s="12"/>
    </row>
    <row r="12" spans="1:10" x14ac:dyDescent="0.2">
      <c r="J12" s="5"/>
    </row>
    <row r="13" spans="1:10" x14ac:dyDescent="0.2">
      <c r="A13" s="1"/>
      <c r="B13" s="14" t="s">
        <v>5</v>
      </c>
      <c r="C13" s="3"/>
      <c r="E13" s="5"/>
      <c r="F13" s="5"/>
      <c r="G13" s="6"/>
      <c r="H13" s="7"/>
    </row>
    <row r="14" spans="1:10" x14ac:dyDescent="0.2">
      <c r="A14" s="15"/>
      <c r="B14" s="16"/>
      <c r="C14" s="17"/>
      <c r="D14" s="16"/>
      <c r="E14" s="69" t="s">
        <v>6</v>
      </c>
      <c r="F14" s="69"/>
      <c r="G14" s="69" t="s">
        <v>7</v>
      </c>
      <c r="H14" s="69"/>
      <c r="I14" s="69"/>
      <c r="J14" s="17" t="s">
        <v>8</v>
      </c>
    </row>
    <row r="15" spans="1:10" x14ac:dyDescent="0.2">
      <c r="A15" s="15" t="s">
        <v>9</v>
      </c>
      <c r="B15" s="16" t="s">
        <v>10</v>
      </c>
      <c r="C15" s="17" t="s">
        <v>11</v>
      </c>
      <c r="D15" s="17" t="s">
        <v>12</v>
      </c>
      <c r="E15" s="18" t="s">
        <v>89</v>
      </c>
      <c r="F15" s="18" t="s">
        <v>13</v>
      </c>
      <c r="G15" s="17" t="s">
        <v>14</v>
      </c>
      <c r="H15" s="18" t="s">
        <v>89</v>
      </c>
      <c r="I15" s="18" t="s">
        <v>15</v>
      </c>
      <c r="J15" s="18" t="s">
        <v>16</v>
      </c>
    </row>
    <row r="16" spans="1:10" x14ac:dyDescent="0.2">
      <c r="A16" s="1"/>
      <c r="B16" s="4" t="s">
        <v>17</v>
      </c>
      <c r="C16" s="3" t="s">
        <v>18</v>
      </c>
      <c r="D16" s="4">
        <v>1465</v>
      </c>
      <c r="E16" s="19"/>
      <c r="F16" s="20">
        <f t="shared" ref="F16:F34" si="0">E16*D16</f>
        <v>0</v>
      </c>
      <c r="G16" s="21">
        <f>D16</f>
        <v>1465</v>
      </c>
      <c r="H16" s="19"/>
      <c r="I16" s="20">
        <f t="shared" ref="I16:I34" si="1">H16*G16</f>
        <v>0</v>
      </c>
      <c r="J16" s="20">
        <f t="shared" ref="J16:J34" si="2">I16+F16</f>
        <v>0</v>
      </c>
    </row>
    <row r="17" spans="1:10" x14ac:dyDescent="0.2">
      <c r="A17" s="1"/>
      <c r="B17" s="4" t="s">
        <v>19</v>
      </c>
      <c r="C17" s="3" t="s">
        <v>18</v>
      </c>
      <c r="D17" s="4">
        <v>1640</v>
      </c>
      <c r="E17" s="19"/>
      <c r="F17" s="20">
        <f t="shared" si="0"/>
        <v>0</v>
      </c>
      <c r="G17" s="21">
        <v>0</v>
      </c>
      <c r="H17" s="20"/>
      <c r="I17" s="20">
        <f t="shared" si="1"/>
        <v>0</v>
      </c>
      <c r="J17" s="20">
        <f t="shared" si="2"/>
        <v>0</v>
      </c>
    </row>
    <row r="18" spans="1:10" x14ac:dyDescent="0.2">
      <c r="A18" s="1"/>
      <c r="B18" s="4" t="s">
        <v>20</v>
      </c>
      <c r="C18" s="3" t="s">
        <v>18</v>
      </c>
      <c r="D18" s="4">
        <v>0</v>
      </c>
      <c r="E18" s="20">
        <v>0</v>
      </c>
      <c r="F18" s="20"/>
      <c r="G18" s="21">
        <v>250</v>
      </c>
      <c r="H18" s="19"/>
      <c r="I18" s="20">
        <f t="shared" si="1"/>
        <v>0</v>
      </c>
      <c r="J18" s="20">
        <f>I18+F18</f>
        <v>0</v>
      </c>
    </row>
    <row r="19" spans="1:10" x14ac:dyDescent="0.2">
      <c r="A19" s="1"/>
      <c r="B19" s="4" t="s">
        <v>21</v>
      </c>
      <c r="C19" s="3" t="s">
        <v>18</v>
      </c>
      <c r="D19" s="4">
        <v>0</v>
      </c>
      <c r="E19" s="20">
        <v>0</v>
      </c>
      <c r="F19" s="20"/>
      <c r="G19" s="21">
        <v>65</v>
      </c>
      <c r="H19" s="19"/>
      <c r="I19" s="20">
        <f t="shared" si="1"/>
        <v>0</v>
      </c>
      <c r="J19" s="20">
        <f>I19+F19</f>
        <v>0</v>
      </c>
    </row>
    <row r="20" spans="1:10" ht="13.5" x14ac:dyDescent="0.2">
      <c r="A20" s="1"/>
      <c r="B20" s="4" t="s">
        <v>85</v>
      </c>
      <c r="C20" s="3" t="s">
        <v>18</v>
      </c>
      <c r="D20" s="4">
        <v>195</v>
      </c>
      <c r="E20" s="19"/>
      <c r="F20" s="20">
        <f>E20*D20</f>
        <v>0</v>
      </c>
      <c r="G20" s="21">
        <f>D20</f>
        <v>195</v>
      </c>
      <c r="H20" s="19"/>
      <c r="I20" s="20">
        <f t="shared" si="1"/>
        <v>0</v>
      </c>
      <c r="J20" s="20">
        <f>I20+F20</f>
        <v>0</v>
      </c>
    </row>
    <row r="21" spans="1:10" ht="13.5" x14ac:dyDescent="0.2">
      <c r="A21" s="1"/>
      <c r="B21" s="4" t="s">
        <v>86</v>
      </c>
      <c r="C21" s="3" t="s">
        <v>18</v>
      </c>
      <c r="D21" s="4">
        <v>1095</v>
      </c>
      <c r="E21" s="19"/>
      <c r="F21" s="20">
        <f t="shared" si="0"/>
        <v>0</v>
      </c>
      <c r="G21" s="21">
        <f>D21</f>
        <v>1095</v>
      </c>
      <c r="H21" s="19"/>
      <c r="I21" s="20">
        <f t="shared" si="1"/>
        <v>0</v>
      </c>
      <c r="J21" s="20">
        <f t="shared" si="2"/>
        <v>0</v>
      </c>
    </row>
    <row r="22" spans="1:10" ht="13.5" x14ac:dyDescent="0.2">
      <c r="A22" s="1"/>
      <c r="B22" s="4" t="s">
        <v>87</v>
      </c>
      <c r="C22" s="3" t="s">
        <v>18</v>
      </c>
      <c r="D22" s="4">
        <v>350</v>
      </c>
      <c r="E22" s="19"/>
      <c r="F22" s="20">
        <f>E22*D22</f>
        <v>0</v>
      </c>
      <c r="G22" s="21">
        <f>D22</f>
        <v>350</v>
      </c>
      <c r="H22" s="19"/>
      <c r="I22" s="20">
        <f t="shared" si="1"/>
        <v>0</v>
      </c>
      <c r="J22" s="20">
        <f>I22+F22</f>
        <v>0</v>
      </c>
    </row>
    <row r="23" spans="1:10" x14ac:dyDescent="0.2">
      <c r="A23" s="1"/>
      <c r="B23" s="4" t="s">
        <v>22</v>
      </c>
      <c r="C23" s="3" t="s">
        <v>23</v>
      </c>
      <c r="D23" s="4">
        <v>1</v>
      </c>
      <c r="E23" s="19"/>
      <c r="F23" s="20">
        <f>E23*D23</f>
        <v>0</v>
      </c>
      <c r="G23" s="21">
        <v>1</v>
      </c>
      <c r="H23" s="19"/>
      <c r="I23" s="20">
        <f t="shared" si="1"/>
        <v>0</v>
      </c>
      <c r="J23" s="20">
        <f>I23+F23</f>
        <v>0</v>
      </c>
    </row>
    <row r="24" spans="1:10" x14ac:dyDescent="0.2">
      <c r="A24" s="1"/>
      <c r="B24" s="4" t="s">
        <v>24</v>
      </c>
      <c r="C24" s="3" t="s">
        <v>23</v>
      </c>
      <c r="D24" s="4">
        <v>64</v>
      </c>
      <c r="E24" s="19"/>
      <c r="F24" s="20">
        <f t="shared" si="0"/>
        <v>0</v>
      </c>
      <c r="G24" s="21">
        <v>0</v>
      </c>
      <c r="H24" s="20">
        <v>0</v>
      </c>
      <c r="I24" s="20">
        <f t="shared" si="1"/>
        <v>0</v>
      </c>
      <c r="J24" s="20">
        <f t="shared" si="2"/>
        <v>0</v>
      </c>
    </row>
    <row r="25" spans="1:10" x14ac:dyDescent="0.2">
      <c r="A25" s="1"/>
      <c r="B25" s="4" t="s">
        <v>25</v>
      </c>
      <c r="C25" s="3" t="s">
        <v>23</v>
      </c>
      <c r="D25" s="4">
        <v>28</v>
      </c>
      <c r="E25" s="19"/>
      <c r="F25" s="20">
        <f t="shared" si="0"/>
        <v>0</v>
      </c>
      <c r="G25" s="21">
        <v>0</v>
      </c>
      <c r="H25" s="20">
        <v>0</v>
      </c>
      <c r="I25" s="20">
        <f t="shared" si="1"/>
        <v>0</v>
      </c>
      <c r="J25" s="20">
        <f>I25+F25</f>
        <v>0</v>
      </c>
    </row>
    <row r="26" spans="1:10" x14ac:dyDescent="0.2">
      <c r="A26" s="1"/>
      <c r="B26" s="4" t="s">
        <v>26</v>
      </c>
      <c r="C26" s="3" t="s">
        <v>23</v>
      </c>
      <c r="D26" s="4">
        <v>0</v>
      </c>
      <c r="E26" s="20">
        <v>0</v>
      </c>
      <c r="F26" s="20">
        <f t="shared" si="0"/>
        <v>0</v>
      </c>
      <c r="G26" s="21">
        <v>28</v>
      </c>
      <c r="H26" s="19"/>
      <c r="I26" s="20">
        <f t="shared" si="1"/>
        <v>0</v>
      </c>
      <c r="J26" s="20">
        <f t="shared" si="2"/>
        <v>0</v>
      </c>
    </row>
    <row r="27" spans="1:10" x14ac:dyDescent="0.2">
      <c r="A27" s="1"/>
      <c r="B27" s="4" t="s">
        <v>27</v>
      </c>
      <c r="C27" s="3" t="s">
        <v>23</v>
      </c>
      <c r="D27" s="4">
        <v>28</v>
      </c>
      <c r="E27" s="19"/>
      <c r="F27" s="20">
        <f t="shared" si="0"/>
        <v>0</v>
      </c>
      <c r="G27" s="21">
        <v>0</v>
      </c>
      <c r="H27" s="20">
        <v>0</v>
      </c>
      <c r="I27" s="20">
        <f t="shared" si="1"/>
        <v>0</v>
      </c>
      <c r="J27" s="20">
        <f t="shared" si="2"/>
        <v>0</v>
      </c>
    </row>
    <row r="28" spans="1:10" x14ac:dyDescent="0.2">
      <c r="A28" s="1"/>
      <c r="B28" s="4" t="s">
        <v>28</v>
      </c>
      <c r="C28" s="3" t="s">
        <v>23</v>
      </c>
      <c r="E28" s="20">
        <v>0</v>
      </c>
      <c r="F28" s="20">
        <f t="shared" si="0"/>
        <v>0</v>
      </c>
      <c r="G28" s="21">
        <v>28</v>
      </c>
      <c r="H28" s="19"/>
      <c r="I28" s="20">
        <f>H28*G28</f>
        <v>0</v>
      </c>
      <c r="J28" s="20">
        <f t="shared" si="2"/>
        <v>0</v>
      </c>
    </row>
    <row r="29" spans="1:10" x14ac:dyDescent="0.2">
      <c r="A29" s="1"/>
      <c r="B29" s="4" t="s">
        <v>29</v>
      </c>
      <c r="C29" s="3" t="s">
        <v>23</v>
      </c>
      <c r="D29" s="4">
        <v>28</v>
      </c>
      <c r="E29" s="19"/>
      <c r="F29" s="20">
        <f t="shared" si="0"/>
        <v>0</v>
      </c>
      <c r="G29" s="21">
        <v>0</v>
      </c>
      <c r="H29" s="20">
        <v>0</v>
      </c>
      <c r="I29" s="20">
        <f t="shared" si="1"/>
        <v>0</v>
      </c>
      <c r="J29" s="20">
        <f t="shared" si="2"/>
        <v>0</v>
      </c>
    </row>
    <row r="30" spans="1:10" ht="11.25" customHeight="1" x14ac:dyDescent="0.2">
      <c r="A30" s="1"/>
      <c r="B30" s="4" t="s">
        <v>30</v>
      </c>
      <c r="C30" s="3" t="s">
        <v>23</v>
      </c>
      <c r="D30" s="4">
        <v>28</v>
      </c>
      <c r="E30" s="19"/>
      <c r="F30" s="20">
        <f>E30*D30</f>
        <v>0</v>
      </c>
      <c r="G30" s="21">
        <f>D30</f>
        <v>28</v>
      </c>
      <c r="H30" s="19"/>
      <c r="I30" s="20">
        <f>H30*G30</f>
        <v>0</v>
      </c>
      <c r="J30" s="20">
        <f>I30+F30</f>
        <v>0</v>
      </c>
    </row>
    <row r="31" spans="1:10" ht="13.5" x14ac:dyDescent="0.2">
      <c r="A31" s="1"/>
      <c r="B31" s="4" t="s">
        <v>88</v>
      </c>
      <c r="C31" s="3" t="s">
        <v>18</v>
      </c>
      <c r="D31" s="4">
        <v>168</v>
      </c>
      <c r="E31" s="19"/>
      <c r="F31" s="20">
        <f t="shared" si="0"/>
        <v>0</v>
      </c>
      <c r="G31" s="21">
        <f>D31</f>
        <v>168</v>
      </c>
      <c r="H31" s="19"/>
      <c r="I31" s="20">
        <f t="shared" si="1"/>
        <v>0</v>
      </c>
      <c r="J31" s="20">
        <f t="shared" si="2"/>
        <v>0</v>
      </c>
    </row>
    <row r="32" spans="1:10" ht="11.25" customHeight="1" x14ac:dyDescent="0.2">
      <c r="A32" s="1"/>
      <c r="B32" s="4" t="s">
        <v>31</v>
      </c>
      <c r="C32" s="3" t="s">
        <v>18</v>
      </c>
      <c r="D32" s="4">
        <v>870</v>
      </c>
      <c r="E32" s="19"/>
      <c r="F32" s="20">
        <f t="shared" si="0"/>
        <v>0</v>
      </c>
      <c r="G32" s="21">
        <f>D32</f>
        <v>870</v>
      </c>
      <c r="H32" s="19"/>
      <c r="I32" s="20">
        <f t="shared" si="1"/>
        <v>0</v>
      </c>
      <c r="J32" s="20">
        <f t="shared" si="2"/>
        <v>0</v>
      </c>
    </row>
    <row r="33" spans="1:10" x14ac:dyDescent="0.2">
      <c r="A33" s="1"/>
      <c r="B33" s="4" t="s">
        <v>32</v>
      </c>
      <c r="C33" s="3" t="s">
        <v>18</v>
      </c>
      <c r="D33" s="4">
        <v>45</v>
      </c>
      <c r="E33" s="19"/>
      <c r="F33" s="20">
        <f t="shared" si="0"/>
        <v>0</v>
      </c>
      <c r="G33" s="21">
        <f>D33</f>
        <v>45</v>
      </c>
      <c r="H33" s="19"/>
      <c r="I33" s="20">
        <f t="shared" si="1"/>
        <v>0</v>
      </c>
      <c r="J33" s="20">
        <f t="shared" si="2"/>
        <v>0</v>
      </c>
    </row>
    <row r="34" spans="1:10" x14ac:dyDescent="0.2">
      <c r="A34" s="1"/>
      <c r="B34" s="4" t="s">
        <v>33</v>
      </c>
      <c r="C34" s="3" t="s">
        <v>23</v>
      </c>
      <c r="D34" s="4">
        <v>60</v>
      </c>
      <c r="E34" s="19"/>
      <c r="F34" s="20">
        <f t="shared" si="0"/>
        <v>0</v>
      </c>
      <c r="G34" s="21">
        <f>D34</f>
        <v>60</v>
      </c>
      <c r="H34" s="19"/>
      <c r="I34" s="20">
        <f t="shared" si="1"/>
        <v>0</v>
      </c>
      <c r="J34" s="20">
        <f t="shared" si="2"/>
        <v>0</v>
      </c>
    </row>
    <row r="35" spans="1:10" ht="12.75" thickBot="1" x14ac:dyDescent="0.25">
      <c r="A35" s="1"/>
      <c r="E35" s="20"/>
      <c r="F35" s="22"/>
      <c r="G35" s="22"/>
      <c r="H35" s="22"/>
      <c r="I35" s="22"/>
      <c r="J35" s="22"/>
    </row>
    <row r="36" spans="1:10" x14ac:dyDescent="0.2">
      <c r="A36" s="1"/>
      <c r="B36" s="23" t="s">
        <v>34</v>
      </c>
      <c r="C36" s="23"/>
      <c r="D36" s="23"/>
      <c r="E36" s="24"/>
      <c r="F36" s="20">
        <f>SUM(F16:F34)</f>
        <v>0</v>
      </c>
      <c r="G36" s="20"/>
      <c r="H36" s="20"/>
      <c r="I36" s="20">
        <f>SUM(I16:I34)</f>
        <v>0</v>
      </c>
      <c r="J36" s="20">
        <f>SUM(J16:J34)</f>
        <v>0</v>
      </c>
    </row>
    <row r="37" spans="1:10" x14ac:dyDescent="0.2">
      <c r="A37" s="1"/>
      <c r="B37" s="4" t="s">
        <v>35</v>
      </c>
      <c r="C37" s="3" t="s">
        <v>36</v>
      </c>
      <c r="D37" s="4">
        <v>8</v>
      </c>
      <c r="E37" s="20"/>
      <c r="F37" s="20"/>
      <c r="G37" s="20"/>
      <c r="H37" s="20"/>
      <c r="I37" s="20">
        <f>I36/100*D37</f>
        <v>0</v>
      </c>
      <c r="J37" s="25"/>
    </row>
    <row r="38" spans="1:10" x14ac:dyDescent="0.2">
      <c r="A38" s="1"/>
      <c r="B38" s="4" t="s">
        <v>37</v>
      </c>
      <c r="C38" s="3"/>
      <c r="E38" s="20"/>
      <c r="F38" s="20"/>
      <c r="G38" s="20"/>
      <c r="H38" s="20"/>
      <c r="I38" s="20">
        <f>I36+I37</f>
        <v>0</v>
      </c>
      <c r="J38" s="25"/>
    </row>
    <row r="39" spans="1:10" ht="12.75" thickBot="1" x14ac:dyDescent="0.25">
      <c r="A39" s="1"/>
      <c r="B39" s="4" t="s">
        <v>38</v>
      </c>
      <c r="C39" s="3"/>
      <c r="E39" s="20"/>
      <c r="F39" s="20"/>
      <c r="G39" s="20"/>
      <c r="H39" s="20"/>
      <c r="I39" s="20"/>
      <c r="J39" s="20">
        <f>I38+F36</f>
        <v>0</v>
      </c>
    </row>
    <row r="40" spans="1:10" s="14" customFormat="1" ht="16.5" customHeight="1" thickBot="1" x14ac:dyDescent="0.25">
      <c r="A40" s="1"/>
      <c r="B40" s="26" t="s">
        <v>39</v>
      </c>
      <c r="C40" s="27"/>
      <c r="D40" s="26"/>
      <c r="E40" s="28"/>
      <c r="F40" s="28"/>
      <c r="G40" s="28"/>
      <c r="H40" s="28"/>
      <c r="I40" s="28"/>
      <c r="J40" s="28">
        <f>J39</f>
        <v>0</v>
      </c>
    </row>
    <row r="41" spans="1:10" s="14" customFormat="1" ht="16.5" customHeight="1" x14ac:dyDescent="0.2">
      <c r="A41" s="1"/>
      <c r="C41" s="29"/>
      <c r="E41" s="30"/>
      <c r="F41" s="30"/>
      <c r="G41" s="30"/>
      <c r="H41" s="30"/>
      <c r="I41" s="30"/>
      <c r="J41" s="30"/>
    </row>
    <row r="42" spans="1:10" x14ac:dyDescent="0.2">
      <c r="A42" s="1"/>
      <c r="B42" s="14" t="s">
        <v>40</v>
      </c>
      <c r="C42" s="3"/>
      <c r="E42" s="5"/>
      <c r="F42" s="5"/>
      <c r="G42" s="6"/>
      <c r="H42" s="7"/>
      <c r="J42" s="3"/>
    </row>
    <row r="43" spans="1:10" x14ac:dyDescent="0.2">
      <c r="A43" s="15"/>
      <c r="B43" s="16"/>
      <c r="C43" s="17"/>
      <c r="D43" s="16"/>
      <c r="E43" s="69" t="s">
        <v>6</v>
      </c>
      <c r="F43" s="69"/>
      <c r="G43" s="69" t="s">
        <v>7</v>
      </c>
      <c r="H43" s="69"/>
      <c r="I43" s="69"/>
      <c r="J43" s="17" t="s">
        <v>8</v>
      </c>
    </row>
    <row r="44" spans="1:10" x14ac:dyDescent="0.2">
      <c r="A44" s="15" t="s">
        <v>41</v>
      </c>
      <c r="B44" s="16" t="s">
        <v>10</v>
      </c>
      <c r="C44" s="17" t="s">
        <v>11</v>
      </c>
      <c r="D44" s="17" t="s">
        <v>12</v>
      </c>
      <c r="E44" s="18" t="s">
        <v>89</v>
      </c>
      <c r="F44" s="18" t="s">
        <v>13</v>
      </c>
      <c r="G44" s="17" t="s">
        <v>14</v>
      </c>
      <c r="H44" s="18" t="s">
        <v>89</v>
      </c>
      <c r="I44" s="18" t="s">
        <v>15</v>
      </c>
      <c r="J44" s="18" t="s">
        <v>16</v>
      </c>
    </row>
    <row r="45" spans="1:10" x14ac:dyDescent="0.2">
      <c r="A45" s="1"/>
      <c r="C45" s="3"/>
      <c r="D45" s="3"/>
      <c r="E45" s="25"/>
      <c r="F45" s="25"/>
      <c r="G45" s="20"/>
      <c r="H45" s="20"/>
      <c r="I45" s="20"/>
      <c r="J45" s="25"/>
    </row>
    <row r="46" spans="1:10" x14ac:dyDescent="0.2">
      <c r="A46" s="1" t="s">
        <v>42</v>
      </c>
      <c r="B46" s="4" t="s">
        <v>43</v>
      </c>
      <c r="C46" s="3" t="s">
        <v>18</v>
      </c>
      <c r="D46" s="4">
        <v>2820</v>
      </c>
      <c r="E46" s="19"/>
      <c r="F46" s="20">
        <f>D46*E46</f>
        <v>0</v>
      </c>
      <c r="G46" s="21">
        <f>D46</f>
        <v>2820</v>
      </c>
      <c r="H46" s="19"/>
      <c r="I46" s="20">
        <f>G46*H46</f>
        <v>0</v>
      </c>
      <c r="J46" s="20">
        <f>F46+I46</f>
        <v>0</v>
      </c>
    </row>
    <row r="47" spans="1:10" x14ac:dyDescent="0.2">
      <c r="A47" s="1"/>
      <c r="B47" s="4" t="s">
        <v>44</v>
      </c>
      <c r="C47" s="3" t="s">
        <v>23</v>
      </c>
      <c r="E47" s="20"/>
      <c r="F47" s="20"/>
      <c r="G47" s="21">
        <v>60</v>
      </c>
      <c r="H47" s="19"/>
      <c r="I47" s="20">
        <f>G47*H47</f>
        <v>0</v>
      </c>
      <c r="J47" s="20">
        <f>F47+I47</f>
        <v>0</v>
      </c>
    </row>
    <row r="48" spans="1:10" ht="12.75" thickBot="1" x14ac:dyDescent="0.25">
      <c r="A48" s="31"/>
      <c r="E48" s="20"/>
      <c r="F48" s="22"/>
      <c r="G48" s="22"/>
      <c r="H48" s="22"/>
      <c r="I48" s="22"/>
      <c r="J48" s="32"/>
    </row>
    <row r="49" spans="1:12" x14ac:dyDescent="0.2">
      <c r="A49" s="33"/>
      <c r="B49" s="23" t="s">
        <v>34</v>
      </c>
      <c r="C49" s="23"/>
      <c r="D49" s="23"/>
      <c r="E49" s="24"/>
      <c r="F49" s="20">
        <f>SUM(F46:F47)</f>
        <v>0</v>
      </c>
      <c r="G49" s="20"/>
      <c r="H49" s="20"/>
      <c r="I49" s="20">
        <f>SUM(I46:I47)</f>
        <v>0</v>
      </c>
      <c r="J49" s="20">
        <f>SUM(J46:J47)</f>
        <v>0</v>
      </c>
    </row>
    <row r="50" spans="1:12" x14ac:dyDescent="0.2">
      <c r="A50" s="31"/>
      <c r="B50" s="4" t="s">
        <v>45</v>
      </c>
      <c r="C50" s="4" t="s">
        <v>46</v>
      </c>
      <c r="D50" s="4">
        <v>8</v>
      </c>
      <c r="E50" s="20"/>
      <c r="F50" s="20"/>
      <c r="G50" s="20"/>
      <c r="H50" s="20"/>
      <c r="I50" s="20">
        <f>D50/100*I49</f>
        <v>0</v>
      </c>
      <c r="J50" s="20"/>
    </row>
    <row r="51" spans="1:12" x14ac:dyDescent="0.2">
      <c r="A51" s="1"/>
      <c r="B51" s="4" t="s">
        <v>37</v>
      </c>
      <c r="C51" s="3"/>
      <c r="E51" s="20"/>
      <c r="F51" s="20"/>
      <c r="G51" s="20"/>
      <c r="H51" s="20"/>
      <c r="I51" s="20">
        <f>I49+I50</f>
        <v>0</v>
      </c>
      <c r="J51" s="20"/>
    </row>
    <row r="52" spans="1:12" ht="12.75" thickBot="1" x14ac:dyDescent="0.25">
      <c r="A52" s="1"/>
      <c r="B52" s="4" t="s">
        <v>38</v>
      </c>
      <c r="C52" s="3"/>
      <c r="E52" s="20"/>
      <c r="F52" s="20"/>
      <c r="G52" s="20"/>
      <c r="H52" s="20"/>
      <c r="I52" s="20"/>
      <c r="J52" s="20">
        <f>F49+I51</f>
        <v>0</v>
      </c>
    </row>
    <row r="53" spans="1:12" ht="12.75" thickBot="1" x14ac:dyDescent="0.25">
      <c r="A53" s="34"/>
      <c r="B53" s="26" t="s">
        <v>98</v>
      </c>
      <c r="C53" s="35"/>
      <c r="D53" s="36"/>
      <c r="E53" s="37"/>
      <c r="F53" s="37"/>
      <c r="G53" s="37"/>
      <c r="H53" s="37"/>
      <c r="I53" s="37"/>
      <c r="J53" s="28">
        <f>J52</f>
        <v>0</v>
      </c>
    </row>
    <row r="54" spans="1:12" x14ac:dyDescent="0.2">
      <c r="A54" s="1"/>
      <c r="B54" s="38"/>
      <c r="C54" s="3"/>
      <c r="E54" s="20"/>
      <c r="F54" s="20"/>
      <c r="G54" s="20"/>
      <c r="H54" s="20"/>
      <c r="I54" s="20"/>
      <c r="J54" s="39"/>
      <c r="L54" s="5"/>
    </row>
    <row r="55" spans="1:12" x14ac:dyDescent="0.2">
      <c r="A55" s="1"/>
      <c r="B55" s="14" t="s">
        <v>47</v>
      </c>
      <c r="F55" s="6"/>
      <c r="G55" s="40"/>
      <c r="L55" s="5"/>
    </row>
    <row r="56" spans="1:12" x14ac:dyDescent="0.2">
      <c r="A56" s="1"/>
      <c r="B56" s="10" t="s">
        <v>10</v>
      </c>
      <c r="C56" s="10" t="s">
        <v>11</v>
      </c>
      <c r="D56" s="41" t="s">
        <v>48</v>
      </c>
      <c r="E56" s="41" t="s">
        <v>49</v>
      </c>
      <c r="F56" s="42" t="s">
        <v>89</v>
      </c>
      <c r="G56" s="11"/>
      <c r="H56" s="10"/>
      <c r="I56" s="10"/>
      <c r="J56" s="11" t="s">
        <v>8</v>
      </c>
      <c r="L56" s="5"/>
    </row>
    <row r="57" spans="1:12" x14ac:dyDescent="0.2">
      <c r="A57" s="1"/>
      <c r="B57" s="4" t="s">
        <v>50</v>
      </c>
      <c r="C57" s="4" t="s">
        <v>51</v>
      </c>
      <c r="D57" s="3">
        <v>1</v>
      </c>
      <c r="E57" s="43">
        <v>1.1000000000000001</v>
      </c>
      <c r="F57" s="44"/>
      <c r="G57" s="5"/>
      <c r="J57" s="4">
        <f>D57*E57*F57</f>
        <v>0</v>
      </c>
    </row>
    <row r="58" spans="1:12" x14ac:dyDescent="0.2">
      <c r="A58" s="1"/>
      <c r="B58" s="4" t="s">
        <v>52</v>
      </c>
      <c r="C58" s="4" t="s">
        <v>23</v>
      </c>
      <c r="D58" s="45">
        <v>1</v>
      </c>
      <c r="E58" s="43">
        <v>28</v>
      </c>
      <c r="F58" s="44"/>
      <c r="G58" s="5"/>
      <c r="J58" s="4">
        <f t="shared" ref="J58:J68" si="3">D58*E58*F58</f>
        <v>0</v>
      </c>
    </row>
    <row r="59" spans="1:12" x14ac:dyDescent="0.2">
      <c r="A59" s="1"/>
      <c r="B59" s="4" t="s">
        <v>53</v>
      </c>
      <c r="C59" s="4" t="s">
        <v>54</v>
      </c>
      <c r="D59" s="3">
        <v>1</v>
      </c>
      <c r="E59" s="43">
        <v>14</v>
      </c>
      <c r="F59" s="44"/>
      <c r="G59" s="5"/>
      <c r="J59" s="4">
        <f>D59*E59*F59</f>
        <v>0</v>
      </c>
    </row>
    <row r="60" spans="1:12" x14ac:dyDescent="0.2">
      <c r="A60" s="1"/>
      <c r="B60" s="4" t="s">
        <v>55</v>
      </c>
      <c r="C60" s="4" t="s">
        <v>23</v>
      </c>
      <c r="D60" s="3">
        <v>1</v>
      </c>
      <c r="E60" s="43">
        <v>28</v>
      </c>
      <c r="F60" s="46"/>
      <c r="G60" s="5"/>
      <c r="J60" s="4">
        <f t="shared" si="3"/>
        <v>0</v>
      </c>
    </row>
    <row r="61" spans="1:12" x14ac:dyDescent="0.2">
      <c r="A61" s="1"/>
      <c r="B61" s="4" t="s">
        <v>56</v>
      </c>
      <c r="C61" s="4" t="s">
        <v>18</v>
      </c>
      <c r="D61" s="3">
        <v>1</v>
      </c>
      <c r="E61" s="43">
        <v>260</v>
      </c>
      <c r="F61" s="44"/>
      <c r="G61" s="5"/>
      <c r="J61" s="4">
        <f>D61*E61*F61</f>
        <v>0</v>
      </c>
    </row>
    <row r="62" spans="1:12" x14ac:dyDescent="0.2">
      <c r="A62" s="1"/>
      <c r="B62" s="4" t="s">
        <v>57</v>
      </c>
      <c r="C62" s="4" t="s">
        <v>18</v>
      </c>
      <c r="D62" s="3">
        <v>1</v>
      </c>
      <c r="E62" s="43">
        <v>565</v>
      </c>
      <c r="F62" s="44"/>
      <c r="G62" s="5"/>
      <c r="J62" s="4">
        <f>D62*E62*F62</f>
        <v>0</v>
      </c>
    </row>
    <row r="63" spans="1:12" x14ac:dyDescent="0.2">
      <c r="A63" s="1"/>
      <c r="B63" s="4" t="s">
        <v>58</v>
      </c>
      <c r="C63" s="4" t="s">
        <v>18</v>
      </c>
      <c r="D63" s="3">
        <v>1</v>
      </c>
      <c r="E63" s="43">
        <v>260</v>
      </c>
      <c r="F63" s="44"/>
      <c r="G63" s="5"/>
      <c r="J63" s="4">
        <f>D63*E63*F63</f>
        <v>0</v>
      </c>
    </row>
    <row r="64" spans="1:12" x14ac:dyDescent="0.2">
      <c r="A64" s="1"/>
      <c r="B64" s="4" t="s">
        <v>59</v>
      </c>
      <c r="C64" s="4" t="s">
        <v>18</v>
      </c>
      <c r="D64" s="3">
        <v>1</v>
      </c>
      <c r="E64" s="43">
        <v>565</v>
      </c>
      <c r="F64" s="44"/>
      <c r="G64" s="5"/>
      <c r="J64" s="4">
        <f t="shared" si="3"/>
        <v>0</v>
      </c>
    </row>
    <row r="65" spans="1:12" x14ac:dyDescent="0.2">
      <c r="A65" s="1"/>
      <c r="B65" s="4" t="s">
        <v>60</v>
      </c>
      <c r="C65" s="4" t="s">
        <v>18</v>
      </c>
      <c r="D65" s="4">
        <v>1</v>
      </c>
      <c r="E65" s="47">
        <v>825</v>
      </c>
      <c r="F65" s="48"/>
      <c r="G65" s="5"/>
      <c r="J65" s="4">
        <f t="shared" si="3"/>
        <v>0</v>
      </c>
    </row>
    <row r="66" spans="1:12" x14ac:dyDescent="0.2">
      <c r="A66" s="1"/>
      <c r="B66" s="4" t="s">
        <v>61</v>
      </c>
      <c r="C66" s="4" t="s">
        <v>18</v>
      </c>
      <c r="D66" s="4">
        <v>1</v>
      </c>
      <c r="E66" s="47">
        <v>750</v>
      </c>
      <c r="F66" s="48"/>
      <c r="G66" s="5"/>
      <c r="J66" s="4">
        <f t="shared" si="3"/>
        <v>0</v>
      </c>
    </row>
    <row r="67" spans="1:12" x14ac:dyDescent="0.2">
      <c r="A67" s="1"/>
      <c r="B67" s="4" t="s">
        <v>62</v>
      </c>
      <c r="C67" s="4" t="s">
        <v>18</v>
      </c>
      <c r="D67" s="4">
        <v>1</v>
      </c>
      <c r="E67" s="47">
        <v>225</v>
      </c>
      <c r="F67" s="48"/>
      <c r="G67" s="5"/>
      <c r="J67" s="4">
        <f>D67*E67*F67</f>
        <v>0</v>
      </c>
    </row>
    <row r="68" spans="1:12" x14ac:dyDescent="0.2">
      <c r="A68" s="1"/>
      <c r="B68" s="4" t="s">
        <v>63</v>
      </c>
      <c r="C68" s="4" t="s">
        <v>64</v>
      </c>
      <c r="D68" s="3">
        <v>1</v>
      </c>
      <c r="E68" s="43">
        <v>512.5</v>
      </c>
      <c r="F68" s="44"/>
      <c r="G68" s="5"/>
      <c r="J68" s="4">
        <f t="shared" si="3"/>
        <v>0</v>
      </c>
    </row>
    <row r="69" spans="1:12" x14ac:dyDescent="0.2">
      <c r="A69" s="1"/>
      <c r="B69" s="4" t="s">
        <v>65</v>
      </c>
      <c r="C69" s="4" t="s">
        <v>18</v>
      </c>
      <c r="D69" s="3">
        <v>1</v>
      </c>
      <c r="E69" s="43">
        <v>250</v>
      </c>
      <c r="F69" s="44"/>
      <c r="G69" s="5"/>
      <c r="J69" s="4">
        <f t="shared" ref="J69:J74" si="4">D69*E69*F69</f>
        <v>0</v>
      </c>
    </row>
    <row r="70" spans="1:12" x14ac:dyDescent="0.2">
      <c r="A70" s="1"/>
      <c r="B70" s="4" t="s">
        <v>66</v>
      </c>
      <c r="C70" s="4" t="s">
        <v>18</v>
      </c>
      <c r="D70" s="3">
        <v>1</v>
      </c>
      <c r="E70" s="43">
        <v>65</v>
      </c>
      <c r="F70" s="44"/>
      <c r="G70" s="5"/>
      <c r="J70" s="4">
        <f t="shared" si="4"/>
        <v>0</v>
      </c>
    </row>
    <row r="71" spans="1:12" x14ac:dyDescent="0.2">
      <c r="A71" s="1"/>
      <c r="B71" s="4" t="s">
        <v>67</v>
      </c>
      <c r="C71" s="4" t="s">
        <v>23</v>
      </c>
      <c r="D71" s="3">
        <v>1</v>
      </c>
      <c r="E71" s="43">
        <v>50</v>
      </c>
      <c r="F71" s="44"/>
      <c r="G71" s="5"/>
      <c r="J71" s="4">
        <f t="shared" si="4"/>
        <v>0</v>
      </c>
    </row>
    <row r="72" spans="1:12" x14ac:dyDescent="0.2">
      <c r="A72" s="1"/>
      <c r="B72" s="4" t="s">
        <v>68</v>
      </c>
      <c r="C72" s="4" t="s">
        <v>23</v>
      </c>
      <c r="D72" s="3">
        <v>1</v>
      </c>
      <c r="E72" s="43">
        <v>50</v>
      </c>
      <c r="F72" s="44"/>
      <c r="G72" s="5"/>
      <c r="J72" s="4">
        <f t="shared" si="4"/>
        <v>0</v>
      </c>
    </row>
    <row r="73" spans="1:12" ht="24" x14ac:dyDescent="0.2">
      <c r="A73" s="49"/>
      <c r="B73" s="50" t="s">
        <v>84</v>
      </c>
      <c r="C73" s="4" t="s">
        <v>64</v>
      </c>
      <c r="D73" s="3">
        <v>1</v>
      </c>
      <c r="E73" s="43">
        <v>5</v>
      </c>
      <c r="F73" s="46"/>
      <c r="J73" s="4">
        <f t="shared" si="4"/>
        <v>0</v>
      </c>
    </row>
    <row r="74" spans="1:12" ht="24" x14ac:dyDescent="0.2">
      <c r="A74" s="49"/>
      <c r="B74" s="50" t="s">
        <v>82</v>
      </c>
      <c r="C74" s="4" t="s">
        <v>69</v>
      </c>
      <c r="D74" s="3">
        <v>1</v>
      </c>
      <c r="E74" s="43">
        <v>2</v>
      </c>
      <c r="F74" s="46"/>
      <c r="J74" s="4">
        <f t="shared" si="4"/>
        <v>0</v>
      </c>
    </row>
    <row r="75" spans="1:12" x14ac:dyDescent="0.2">
      <c r="A75" s="1"/>
      <c r="B75" s="4" t="s">
        <v>70</v>
      </c>
      <c r="C75" s="4" t="s">
        <v>54</v>
      </c>
      <c r="D75" s="3">
        <v>1</v>
      </c>
      <c r="E75" s="43">
        <v>96.5</v>
      </c>
      <c r="F75" s="46"/>
      <c r="J75" s="4">
        <f>D75*E75*F75</f>
        <v>0</v>
      </c>
    </row>
    <row r="76" spans="1:12" x14ac:dyDescent="0.2">
      <c r="A76" s="1"/>
      <c r="B76" s="4" t="s">
        <v>71</v>
      </c>
      <c r="C76" s="4" t="s">
        <v>54</v>
      </c>
      <c r="D76" s="3">
        <v>1</v>
      </c>
      <c r="E76" s="43">
        <v>1447.5</v>
      </c>
      <c r="F76" s="46"/>
      <c r="J76" s="4">
        <f>D76*E76*F76</f>
        <v>0</v>
      </c>
    </row>
    <row r="77" spans="1:12" x14ac:dyDescent="0.2">
      <c r="A77" s="1"/>
      <c r="B77" s="4" t="s">
        <v>72</v>
      </c>
      <c r="C77" s="4" t="s">
        <v>73</v>
      </c>
      <c r="D77" s="3">
        <v>1</v>
      </c>
      <c r="E77" s="43">
        <v>183.35</v>
      </c>
      <c r="F77" s="46"/>
      <c r="J77" s="4">
        <f>D77*E77*F77</f>
        <v>0</v>
      </c>
    </row>
    <row r="78" spans="1:12" ht="12.75" thickBot="1" x14ac:dyDescent="0.25">
      <c r="A78" s="1"/>
      <c r="B78" s="51"/>
      <c r="C78" s="51"/>
      <c r="D78" s="52"/>
      <c r="E78" s="52"/>
      <c r="F78" s="53"/>
      <c r="G78" s="54"/>
      <c r="H78" s="51"/>
      <c r="I78" s="51"/>
      <c r="J78" s="51"/>
    </row>
    <row r="79" spans="1:12" ht="12.75" thickBot="1" x14ac:dyDescent="0.25">
      <c r="A79" s="1"/>
      <c r="B79" s="55" t="s">
        <v>97</v>
      </c>
      <c r="C79" s="52"/>
      <c r="D79" s="51"/>
      <c r="E79" s="56"/>
      <c r="F79" s="54"/>
      <c r="G79" s="54"/>
      <c r="H79" s="54"/>
      <c r="I79" s="51"/>
      <c r="J79" s="57">
        <f>SUM(J57:J77)</f>
        <v>0</v>
      </c>
      <c r="L79" s="5"/>
    </row>
    <row r="80" spans="1:12" x14ac:dyDescent="0.2">
      <c r="A80" s="1"/>
      <c r="B80" s="14"/>
      <c r="C80" s="3"/>
      <c r="E80" s="6"/>
      <c r="F80" s="5"/>
      <c r="G80" s="5"/>
      <c r="H80" s="5"/>
      <c r="J80" s="58"/>
      <c r="L80" s="5"/>
    </row>
    <row r="81" spans="1:12" x14ac:dyDescent="0.2">
      <c r="A81" s="49"/>
      <c r="B81" s="14" t="s">
        <v>74</v>
      </c>
      <c r="F81" s="6"/>
      <c r="G81" s="40"/>
      <c r="J81" s="40"/>
      <c r="L81" s="5"/>
    </row>
    <row r="82" spans="1:12" x14ac:dyDescent="0.2">
      <c r="A82" s="59" t="s">
        <v>41</v>
      </c>
      <c r="B82" s="10" t="s">
        <v>10</v>
      </c>
      <c r="C82" s="10" t="s">
        <v>11</v>
      </c>
      <c r="D82" s="41" t="s">
        <v>75</v>
      </c>
      <c r="E82" s="41" t="s">
        <v>89</v>
      </c>
      <c r="F82" s="42" t="s">
        <v>34</v>
      </c>
      <c r="G82" s="11"/>
      <c r="H82" s="10"/>
      <c r="I82" s="10"/>
      <c r="J82" s="11" t="s">
        <v>8</v>
      </c>
      <c r="L82" s="5"/>
    </row>
    <row r="83" spans="1:12" ht="24" x14ac:dyDescent="0.2">
      <c r="A83" s="1"/>
      <c r="B83" s="60" t="s">
        <v>81</v>
      </c>
      <c r="C83" s="3" t="s">
        <v>23</v>
      </c>
      <c r="D83" s="4">
        <v>25</v>
      </c>
      <c r="E83" s="61"/>
      <c r="F83" s="5">
        <f t="shared" ref="F83:F90" si="5">D83*E83</f>
        <v>0</v>
      </c>
      <c r="G83" s="6"/>
      <c r="H83" s="7"/>
      <c r="J83" s="6">
        <f t="shared" ref="J83:J90" si="6">F83</f>
        <v>0</v>
      </c>
    </row>
    <row r="84" spans="1:12" ht="24" x14ac:dyDescent="0.2">
      <c r="A84" s="1"/>
      <c r="B84" s="50" t="s">
        <v>83</v>
      </c>
      <c r="C84" s="3" t="s">
        <v>76</v>
      </c>
      <c r="D84" s="4">
        <v>8</v>
      </c>
      <c r="E84" s="61"/>
      <c r="F84" s="5">
        <f>D84*E84</f>
        <v>0</v>
      </c>
      <c r="G84" s="6"/>
      <c r="H84" s="7"/>
      <c r="J84" s="6">
        <f t="shared" si="6"/>
        <v>0</v>
      </c>
    </row>
    <row r="85" spans="1:12" x14ac:dyDescent="0.2">
      <c r="A85" s="1"/>
      <c r="B85" s="50" t="s">
        <v>94</v>
      </c>
      <c r="C85" s="3" t="s">
        <v>69</v>
      </c>
      <c r="D85" s="4">
        <v>1</v>
      </c>
      <c r="E85" s="61"/>
      <c r="F85" s="5">
        <f>D85*E85</f>
        <v>0</v>
      </c>
      <c r="G85" s="6"/>
      <c r="H85" s="7"/>
      <c r="J85" s="6">
        <f t="shared" ref="J85" si="7">F85</f>
        <v>0</v>
      </c>
    </row>
    <row r="86" spans="1:12" x14ac:dyDescent="0.2">
      <c r="A86" s="1"/>
      <c r="B86" s="50" t="s">
        <v>93</v>
      </c>
      <c r="C86" s="3" t="s">
        <v>69</v>
      </c>
      <c r="D86" s="4">
        <v>1</v>
      </c>
      <c r="E86" s="61"/>
      <c r="F86" s="5">
        <f>D86*E86</f>
        <v>0</v>
      </c>
      <c r="G86" s="6"/>
      <c r="H86" s="7"/>
      <c r="J86" s="6">
        <f>F86</f>
        <v>0</v>
      </c>
    </row>
    <row r="87" spans="1:12" x14ac:dyDescent="0.2">
      <c r="A87" s="1"/>
      <c r="B87" s="4" t="s">
        <v>96</v>
      </c>
      <c r="C87" s="3" t="s">
        <v>69</v>
      </c>
      <c r="D87" s="4">
        <v>1</v>
      </c>
      <c r="E87" s="48"/>
      <c r="F87" s="5">
        <f t="shared" si="5"/>
        <v>0</v>
      </c>
      <c r="G87" s="62"/>
      <c r="H87" s="5"/>
      <c r="J87" s="5">
        <f t="shared" si="6"/>
        <v>0</v>
      </c>
    </row>
    <row r="88" spans="1:12" x14ac:dyDescent="0.2">
      <c r="A88" s="1" t="s">
        <v>77</v>
      </c>
      <c r="B88" s="4" t="s">
        <v>95</v>
      </c>
      <c r="C88" s="3" t="s">
        <v>69</v>
      </c>
      <c r="D88" s="4">
        <v>1</v>
      </c>
      <c r="E88" s="61"/>
      <c r="F88" s="5">
        <f t="shared" si="5"/>
        <v>0</v>
      </c>
      <c r="G88" s="6"/>
      <c r="H88" s="7"/>
      <c r="J88" s="6">
        <f t="shared" si="6"/>
        <v>0</v>
      </c>
    </row>
    <row r="89" spans="1:12" x14ac:dyDescent="0.2">
      <c r="A89" s="1" t="s">
        <v>77</v>
      </c>
      <c r="B89" s="4" t="s">
        <v>78</v>
      </c>
      <c r="C89" s="3" t="s">
        <v>69</v>
      </c>
      <c r="D89" s="4">
        <v>1</v>
      </c>
      <c r="E89" s="61"/>
      <c r="F89" s="5">
        <f t="shared" si="5"/>
        <v>0</v>
      </c>
      <c r="G89" s="6"/>
      <c r="H89" s="7"/>
      <c r="J89" s="6">
        <f t="shared" si="6"/>
        <v>0</v>
      </c>
    </row>
    <row r="90" spans="1:12" ht="12.75" thickBot="1" x14ac:dyDescent="0.25">
      <c r="A90" s="1" t="s">
        <v>77</v>
      </c>
      <c r="B90" s="51" t="s">
        <v>79</v>
      </c>
      <c r="C90" s="52" t="s">
        <v>69</v>
      </c>
      <c r="D90" s="51">
        <v>1</v>
      </c>
      <c r="E90" s="63"/>
      <c r="F90" s="54">
        <f t="shared" si="5"/>
        <v>0</v>
      </c>
      <c r="G90" s="56"/>
      <c r="H90" s="64"/>
      <c r="I90" s="51"/>
      <c r="J90" s="56">
        <f t="shared" si="6"/>
        <v>0</v>
      </c>
    </row>
    <row r="91" spans="1:12" ht="12.75" thickBot="1" x14ac:dyDescent="0.25">
      <c r="A91" s="65"/>
      <c r="B91" s="26" t="s">
        <v>80</v>
      </c>
      <c r="C91" s="26"/>
      <c r="D91" s="27"/>
      <c r="E91" s="27"/>
      <c r="F91" s="66"/>
      <c r="G91" s="67"/>
      <c r="H91" s="36"/>
      <c r="I91" s="36"/>
      <c r="J91" s="67">
        <f>SUM(J83:J90)</f>
        <v>0</v>
      </c>
    </row>
    <row r="92" spans="1:12" x14ac:dyDescent="0.2">
      <c r="A92" s="1"/>
      <c r="C92" s="3"/>
      <c r="E92" s="5"/>
      <c r="F92" s="5"/>
      <c r="G92" s="6"/>
      <c r="H92" s="7"/>
    </row>
  </sheetData>
  <mergeCells count="5">
    <mergeCell ref="B4:J4"/>
    <mergeCell ref="E14:F14"/>
    <mergeCell ref="G14:I14"/>
    <mergeCell ref="E43:F43"/>
    <mergeCell ref="G43:I43"/>
  </mergeCells>
  <pageMargins left="0.78740157480314965" right="0.78740157480314965" top="0.98425196850393704" bottom="0.70866141732283472" header="0.51181102362204722" footer="0.35433070866141736"/>
  <pageSetup paperSize="9" scale="91" fitToHeight="0" orientation="landscape" r:id="rId1"/>
  <headerFooter alignWithMargins="0">
    <oddHeader xml:space="preserve">&amp;L
&amp;R
</oddHeader>
  </headerFooter>
  <rowBreaks count="2" manualBreakCount="2">
    <brk id="41" max="16383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Filípek</dc:creator>
  <cp:lastModifiedBy>Radim Filípek</cp:lastModifiedBy>
  <cp:lastPrinted>2024-08-13T10:53:52Z</cp:lastPrinted>
  <dcterms:created xsi:type="dcterms:W3CDTF">2024-08-13T10:03:28Z</dcterms:created>
  <dcterms:modified xsi:type="dcterms:W3CDTF">2024-08-13T12:18:57Z</dcterms:modified>
</cp:coreProperties>
</file>